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90" windowWidth="14940" windowHeight="784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<sst xmlns="http://schemas.openxmlformats.org/spreadsheetml/2006/main" count="217" uniqueCount="107">
  <si>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</si>
  <si>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</si>
  <si>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</si>
  <si>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</si>
  <si>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</si>
  <si>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</si>
  <si>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</si>
  <si>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</si>
  <si>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</si>
  <si>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</si>
  <si>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</si>
  <si>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</si>
  <si>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</si>
  <si>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</si>
  <si>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</si>
  <si>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</si>
  <si>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</si>
  <si>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</si>
  <si>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</si>
  <si>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</si>
  <si>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</si>
  <si>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</si>
  <si>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</si>
  <si>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</si>
  <si>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</si>
  <si>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</si>
  <si>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</si>
  <si>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</si>
  <si>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</si>
  <si>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</si>
  <si>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</si>
  <si>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</si>
  <si>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</si>
  <si>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</si>
  <si>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</si>
  <si>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</si>
  <si>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</si>
  <si>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</si>
  <si>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</si>
  <si>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</si>
  <si>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</si>
  <si>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</si>
  <si>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</si>
  <si>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</si>
  <si>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</si>
  <si>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</si>
  <si>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</si>
  <si>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</si>
  <si>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</si>
  <si>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</si>
  <si>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</si>
  <si>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</si>
  <si>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</si>
  <si>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</si>
  <si>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</si>
  <si>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</si>
  <si>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</si>
  <si>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</si>
  <si>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</si>
  <si>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</si>
  <si>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</si>
  <si>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</si>
  <si>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</si>
  <si>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</si>
  <si>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</si>
  <si>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</si>
  <si>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</si>
  <si>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</si>
  <si>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</si>
  <si>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</si>
  <si>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</si>
  <si>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</si>
  <si>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</si>
  <si>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</si>
  <si>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</si>
  <si>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</si>
  <si>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</si>
  <si>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</si>
  <si>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</si>
  <si>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</si>
  <si>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</si>
  <si>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</si>
  <si>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</si>
  <si>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</si>
  <si>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</si>
  <si>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</si>
  <si>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</si>
  <si>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</si>
  <si>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</si>
  <si>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</si>
  <si>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</si>
  <si>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</si>
  <si>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</si>
  <si>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白石市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</si>
  <si>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</si>
  <si>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</si>
  <si>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</si>
  <si>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</si>
  <si>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</si>
  <si>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</si>
  <si>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</si>
  <si>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</si>
  <si>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</si>
  <si>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</si>
  <si>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経営の健全性・効率性のため、老朽管更新と有収率向上に今後いっそう努めていく。
　料金業務の包括的委託についても、市の方針に従いながら検討し、経営努力を図っていく。</t>
    <rPh sb="1" eb="3">
      <t>ケイエイ</t>
    </rPh>
    <rPh sb="4" eb="7">
      <t>ケンゼンセイ</t>
    </rPh>
    <rPh sb="8" eb="11">
      <t>コウリツセイ</t>
    </rPh>
    <rPh sb="15" eb="17">
      <t>ロウキュウ</t>
    </rPh>
    <rPh sb="17" eb="18">
      <t>カン</t>
    </rPh>
    <rPh sb="18" eb="20">
      <t>コウシン</t>
    </rPh>
    <rPh sb="21" eb="23">
      <t>ユウシュウ</t>
    </rPh>
    <rPh sb="23" eb="24">
      <t>リツ</t>
    </rPh>
    <rPh sb="24" eb="26">
      <t>コウジョウ</t>
    </rPh>
    <rPh sb="27" eb="29">
      <t>コンゴ</t>
    </rPh>
    <rPh sb="33" eb="34">
      <t>ツト</t>
    </rPh>
    <phoneticPr fontId="4"/>
  </si>
  <si>
    <r>
      <rPr>
        <b/>
        <sz val="11"/>
        <color theme="1"/>
        <rFont val="ＭＳ ゴシック"/>
        <family val="3"/>
        <charset val="128"/>
      </rPr>
      <t>②管路経年化率及び③管路更新率について</t>
    </r>
    <r>
      <rPr>
        <sz val="11"/>
        <color theme="1"/>
        <rFont val="ＭＳ ゴシック"/>
        <family val="3"/>
        <charset val="128"/>
      </rPr>
      <t xml:space="preserve">
　この件については、現在旧市街地に布設されてい
る配水本管を平成２２年度から更新を始めているが
更新当初はダクタイル鋳鉄管を最適管種としていたが、その更新に係る施工単価が高く、年間の投資費用も少なかったこともあり、更新が進まなかった原因と考えている。
　この事態を解消すべく、耐震性能も兼ね備えた経
済的な管種に変更し施工単価を抑えることができた
ことから、今後も耐震耐久性、経済性を検討しながら更新率の向上を図る。
　</t>
    </r>
    <phoneticPr fontId="4"/>
  </si>
  <si>
    <r>
      <t xml:space="preserve">
</t>
    </r>
    <r>
      <rPr>
        <b/>
        <sz val="11"/>
        <rFont val="ＭＳ ゴシック"/>
        <family val="3"/>
        <charset val="128"/>
      </rPr>
      <t>⑤料金回収率について
　</t>
    </r>
    <r>
      <rPr>
        <sz val="11"/>
        <rFont val="ＭＳ ゴシック"/>
        <family val="3"/>
        <charset val="128"/>
      </rPr>
      <t xml:space="preserve">年度によりばらつきがある。経常費用のばらつきが要因のひとつと見られるが、修繕費や減価償却費等の不可避的なものが多いため今後の動向を見守りたい。　　　　　　　　　　
</t>
    </r>
    <r>
      <rPr>
        <b/>
        <sz val="11"/>
        <rFont val="ＭＳ ゴシック"/>
        <family val="3"/>
        <charset val="128"/>
      </rPr>
      <t>⑦施設利用率について
　</t>
    </r>
    <r>
      <rPr>
        <sz val="11"/>
        <rFont val="ＭＳ ゴシック"/>
        <family val="3"/>
        <charset val="128"/>
      </rPr>
      <t>当市は自己水源水系と宮城県の用水供給により各
家庭に配水しているが、やはり人口減少を食い止めることは難しく、それは併せて有収水量の低下につなっている。今後は整備計画を基にダウンサイジングや施設の統廃合を効率よく実施し施設の有効利用を図る。</t>
    </r>
    <r>
      <rPr>
        <b/>
        <sz val="11"/>
        <rFont val="ＭＳ ゴシック"/>
        <family val="3"/>
        <charset val="128"/>
      </rPr>
      <t xml:space="preserve">
⑧有収率について
　</t>
    </r>
    <r>
      <rPr>
        <sz val="11"/>
        <rFont val="ＭＳ ゴシック"/>
        <family val="3"/>
        <charset val="128"/>
      </rPr>
      <t>平成２３年度に東日本大震災の影響があり若干下がっているものの、翌年以降は漏水調査や老朽管更新の成果が現れ回復しつつある。
　全体的に、概ね健全経営・効率経営をおこなっているといえる。</t>
    </r>
    <rPh sb="2" eb="4">
      <t>リョウキン</t>
    </rPh>
    <rPh sb="4" eb="6">
      <t>カイシュウ</t>
    </rPh>
    <rPh sb="6" eb="7">
      <t>リツ</t>
    </rPh>
    <rPh sb="13" eb="15">
      <t>ネンド</t>
    </rPh>
    <rPh sb="26" eb="28">
      <t>ケイジョウ</t>
    </rPh>
    <rPh sb="28" eb="30">
      <t>ヒヨウ</t>
    </rPh>
    <rPh sb="36" eb="38">
      <t>ヨウイン</t>
    </rPh>
    <rPh sb="43" eb="44">
      <t>ミ</t>
    </rPh>
    <rPh sb="49" eb="52">
      <t>シュウゼンヒ</t>
    </rPh>
    <rPh sb="53" eb="55">
      <t>ゲンカ</t>
    </rPh>
    <rPh sb="55" eb="58">
      <t>ショウキャクヒ</t>
    </rPh>
    <rPh sb="58" eb="59">
      <t>トウ</t>
    </rPh>
    <rPh sb="60" eb="63">
      <t>フカヒ</t>
    </rPh>
    <rPh sb="63" eb="64">
      <t>テキ</t>
    </rPh>
    <rPh sb="68" eb="69">
      <t>オオ</t>
    </rPh>
    <rPh sb="72" eb="74">
      <t>コンゴ</t>
    </rPh>
    <rPh sb="75" eb="77">
      <t>ドウコウ</t>
    </rPh>
    <rPh sb="78" eb="80">
      <t>ミマモ</t>
    </rPh>
    <rPh sb="96" eb="98">
      <t>シセツ</t>
    </rPh>
    <rPh sb="98" eb="101">
      <t>リヨウリツ</t>
    </rPh>
    <rPh sb="107" eb="109">
      <t>トウシ</t>
    </rPh>
    <rPh sb="110" eb="112">
      <t>ジコ</t>
    </rPh>
    <rPh sb="112" eb="114">
      <t>スイゲン</t>
    </rPh>
    <rPh sb="114" eb="116">
      <t>スイケイ</t>
    </rPh>
    <rPh sb="117" eb="120">
      <t>ミヤギケン</t>
    </rPh>
    <rPh sb="121" eb="123">
      <t>ヨウスイ</t>
    </rPh>
    <rPh sb="123" eb="125">
      <t>キョウキュウ</t>
    </rPh>
    <rPh sb="128" eb="129">
      <t>カク</t>
    </rPh>
    <rPh sb="130" eb="132">
      <t>カテイ</t>
    </rPh>
    <rPh sb="133" eb="135">
      <t>ハイスイ</t>
    </rPh>
    <rPh sb="144" eb="146">
      <t>ジンコウ</t>
    </rPh>
    <rPh sb="146" eb="148">
      <t>ゲンショウ</t>
    </rPh>
    <rPh sb="149" eb="150">
      <t>ク</t>
    </rPh>
    <rPh sb="151" eb="152">
      <t>ト</t>
    </rPh>
    <rPh sb="157" eb="158">
      <t>ムズカ</t>
    </rPh>
    <rPh sb="164" eb="165">
      <t>アワ</t>
    </rPh>
    <rPh sb="167" eb="169">
      <t>ユウシュウ</t>
    </rPh>
    <rPh sb="169" eb="171">
      <t>スイリョウ</t>
    </rPh>
    <rPh sb="172" eb="174">
      <t>テイカ</t>
    </rPh>
    <rPh sb="182" eb="184">
      <t>コンゴ</t>
    </rPh>
    <rPh sb="185" eb="187">
      <t>セイビ</t>
    </rPh>
    <rPh sb="187" eb="189">
      <t>ケイカク</t>
    </rPh>
    <rPh sb="190" eb="191">
      <t>モト</t>
    </rPh>
    <rPh sb="201" eb="203">
      <t>シセツ</t>
    </rPh>
    <rPh sb="204" eb="207">
      <t>トウハイゴウ</t>
    </rPh>
    <rPh sb="208" eb="210">
      <t>コウリツ</t>
    </rPh>
    <rPh sb="212" eb="214">
      <t>ジッシ</t>
    </rPh>
    <rPh sb="215" eb="217">
      <t>シセツ</t>
    </rPh>
    <rPh sb="218" eb="220">
      <t>ユウコウ</t>
    </rPh>
    <rPh sb="220" eb="222">
      <t>リヨウ</t>
    </rPh>
    <rPh sb="223" eb="224">
      <t>ハカ</t>
    </rPh>
    <rPh sb="228" eb="229">
      <t>ユウ</t>
    </rPh>
    <rPh sb="229" eb="230">
      <t>シュウ</t>
    </rPh>
    <rPh sb="230" eb="231">
      <t>リツ</t>
    </rPh>
    <rPh sb="237" eb="239">
      <t>ヘイセイ</t>
    </rPh>
    <rPh sb="241" eb="243">
      <t>ネンド</t>
    </rPh>
    <rPh sb="244" eb="247">
      <t>ヒガシニホン</t>
    </rPh>
    <rPh sb="247" eb="250">
      <t>ダイシンサイ</t>
    </rPh>
    <rPh sb="251" eb="253">
      <t>エイキョウ</t>
    </rPh>
    <rPh sb="256" eb="258">
      <t>ジャッカン</t>
    </rPh>
    <rPh sb="258" eb="259">
      <t>サ</t>
    </rPh>
    <rPh sb="268" eb="270">
      <t>ヨクトシ</t>
    </rPh>
    <rPh sb="270" eb="272">
      <t>イコウ</t>
    </rPh>
    <rPh sb="289" eb="291">
      <t>カイフク</t>
    </rPh>
    <rPh sb="300" eb="303">
      <t>ゼンタイテキ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</si>
</sst>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0.08</c:v>
                </c:pt>
                <c:pt idx="2">
                  <c:v>0.55000000000000004</c:v>
                </c:pt>
                <c:pt idx="3">
                  <c:v>0.42</c:v>
                </c:pt>
                <c:pt idx="4">
                  <c:v>0.11</c:v>
                </c:pt>
              </c:numCache>
            </c:numRef>
          </c:val>
        </c:ser>
        <c:dLbls>
          <c:showLegendKey val="0"/>
          <c:showVal val="0"/>
          <c:showCatName val="0"/>
          <c:showSerName val="0"/>
          <c:showPercent val="0"/>
          <c:showBubbleSize val="0"/>
        </c:dLbls>
        <c:gapWidth val="150"/>
        <c:axId val="105491072"/>
        <c:axId val="1049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05491072"/>
        <c:axId val="104985728"/>
      </c:lineChart>
      <c:dateAx>
        <c:axId val="105491072"/>
        <c:scaling>
          <c:orientation val="minMax"/>
        </c:scaling>
        <c:delete val="1"/>
        <c:axPos val="b"/>
        <c:numFmt formatCode="ge" sourceLinked="1"/>
        <c:majorTickMark val="none"/>
        <c:minorTickMark val="none"/>
        <c:tickLblPos val="none"/>
        <c:crossAx val="104985728"/>
        <c:crosses val="autoZero"/>
        <c:auto val="1"/>
        <c:lblOffset val="100"/>
        <c:baseTimeUnit val="years"/>
      </c:dateAx>
      <c:valAx>
        <c:axId val="1049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48.64</c:v>
                </c:pt>
                <c:pt idx="1">
                  <c:v>51.56</c:v>
                </c:pt>
                <c:pt idx="2">
                  <c:v>52.56</c:v>
                </c:pt>
                <c:pt idx="3">
                  <c:v>49.53</c:v>
                </c:pt>
                <c:pt idx="4">
                  <c:v>48.24</c:v>
                </c:pt>
              </c:numCache>
            </c:numRef>
          </c:val>
        </c:ser>
        <c:dLbls>
          <c:showLegendKey val="0"/>
          <c:showVal val="0"/>
          <c:showCatName val="0"/>
          <c:showSerName val="0"/>
          <c:showPercent val="0"/>
          <c:showBubbleSize val="0"/>
        </c:dLbls>
        <c:gapWidth val="150"/>
        <c:axId val="109411328"/>
        <c:axId val="1094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09411328"/>
        <c:axId val="109425792"/>
      </c:lineChart>
      <c:dateAx>
        <c:axId val="109411328"/>
        <c:scaling>
          <c:orientation val="minMax"/>
        </c:scaling>
        <c:delete val="1"/>
        <c:axPos val="b"/>
        <c:numFmt formatCode="ge" sourceLinked="1"/>
        <c:majorTickMark val="none"/>
        <c:minorTickMark val="none"/>
        <c:tickLblPos val="none"/>
        <c:crossAx val="109425792"/>
        <c:crosses val="autoZero"/>
        <c:auto val="1"/>
        <c:lblOffset val="100"/>
        <c:baseTimeUnit val="years"/>
      </c:dateAx>
      <c:valAx>
        <c:axId val="1094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80.510000000000005</c:v>
                </c:pt>
                <c:pt idx="1">
                  <c:v>71</c:v>
                </c:pt>
                <c:pt idx="2">
                  <c:v>71.400000000000006</c:v>
                </c:pt>
                <c:pt idx="3">
                  <c:v>74.790000000000006</c:v>
                </c:pt>
                <c:pt idx="4">
                  <c:v>75.400000000000006</c:v>
                </c:pt>
              </c:numCache>
            </c:numRef>
          </c:val>
        </c:ser>
        <c:dLbls>
          <c:showLegendKey val="0"/>
          <c:showVal val="0"/>
          <c:showCatName val="0"/>
          <c:showSerName val="0"/>
          <c:showPercent val="0"/>
          <c:showBubbleSize val="0"/>
        </c:dLbls>
        <c:gapWidth val="150"/>
        <c:axId val="109062784"/>
        <c:axId val="1090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09062784"/>
        <c:axId val="109069056"/>
      </c:lineChart>
      <c:dateAx>
        <c:axId val="109062784"/>
        <c:scaling>
          <c:orientation val="minMax"/>
        </c:scaling>
        <c:delete val="1"/>
        <c:axPos val="b"/>
        <c:numFmt formatCode="ge" sourceLinked="1"/>
        <c:majorTickMark val="none"/>
        <c:minorTickMark val="none"/>
        <c:tickLblPos val="none"/>
        <c:crossAx val="109069056"/>
        <c:crosses val="autoZero"/>
        <c:auto val="1"/>
        <c:lblOffset val="100"/>
        <c:baseTimeUnit val="years"/>
      </c:dateAx>
      <c:valAx>
        <c:axId val="1090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107.28</c:v>
                </c:pt>
                <c:pt idx="1">
                  <c:v>106.65</c:v>
                </c:pt>
                <c:pt idx="2">
                  <c:v>101.92</c:v>
                </c:pt>
                <c:pt idx="3">
                  <c:v>104.52</c:v>
                </c:pt>
                <c:pt idx="4">
                  <c:v>106.51</c:v>
                </c:pt>
              </c:numCache>
            </c:numRef>
          </c:val>
        </c:ser>
        <c:dLbls>
          <c:showLegendKey val="0"/>
          <c:showVal val="0"/>
          <c:showCatName val="0"/>
          <c:showSerName val="0"/>
          <c:showPercent val="0"/>
          <c:showBubbleSize val="0"/>
        </c:dLbls>
        <c:gapWidth val="150"/>
        <c:axId val="104995072"/>
        <c:axId val="1050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04995072"/>
        <c:axId val="105001344"/>
      </c:lineChart>
      <c:dateAx>
        <c:axId val="104995072"/>
        <c:scaling>
          <c:orientation val="minMax"/>
        </c:scaling>
        <c:delete val="1"/>
        <c:axPos val="b"/>
        <c:numFmt formatCode="ge" sourceLinked="1"/>
        <c:majorTickMark val="none"/>
        <c:minorTickMark val="none"/>
        <c:tickLblPos val="none"/>
        <c:crossAx val="105001344"/>
        <c:crosses val="autoZero"/>
        <c:auto val="1"/>
        <c:lblOffset val="100"/>
        <c:baseTimeUnit val="years"/>
      </c:dateAx>
      <c:valAx>
        <c:axId val="10500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45.21</c:v>
                </c:pt>
                <c:pt idx="1">
                  <c:v>46.94</c:v>
                </c:pt>
                <c:pt idx="2">
                  <c:v>47.99</c:v>
                </c:pt>
                <c:pt idx="3">
                  <c:v>49.24</c:v>
                </c:pt>
                <c:pt idx="4">
                  <c:v>60.5</c:v>
                </c:pt>
              </c:numCache>
            </c:numRef>
          </c:val>
        </c:ser>
        <c:dLbls>
          <c:showLegendKey val="0"/>
          <c:showVal val="0"/>
          <c:showCatName val="0"/>
          <c:showSerName val="0"/>
          <c:showPercent val="0"/>
          <c:showBubbleSize val="0"/>
        </c:dLbls>
        <c:gapWidth val="150"/>
        <c:axId val="105016704"/>
        <c:axId val="1050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05016704"/>
        <c:axId val="105022976"/>
      </c:lineChart>
      <c:dateAx>
        <c:axId val="105016704"/>
        <c:scaling>
          <c:orientation val="minMax"/>
        </c:scaling>
        <c:delete val="1"/>
        <c:axPos val="b"/>
        <c:numFmt formatCode="ge" sourceLinked="1"/>
        <c:majorTickMark val="none"/>
        <c:minorTickMark val="none"/>
        <c:tickLblPos val="none"/>
        <c:crossAx val="105022976"/>
        <c:crosses val="autoZero"/>
        <c:auto val="1"/>
        <c:lblOffset val="100"/>
        <c:baseTimeUnit val="years"/>
      </c:dateAx>
      <c:valAx>
        <c:axId val="1050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55.75</c:v>
                </c:pt>
                <c:pt idx="3" formatCode="#,##0.00;&quot;△&quot;#,##0.00;&quot;-&quot;">
                  <c:v>55.27</c:v>
                </c:pt>
                <c:pt idx="4" formatCode="#,##0.00;&quot;△&quot;#,##0.00;&quot;-&quot;">
                  <c:v>56.6</c:v>
                </c:pt>
              </c:numCache>
            </c:numRef>
          </c:val>
        </c:ser>
        <c:dLbls>
          <c:showLegendKey val="0"/>
          <c:showVal val="0"/>
          <c:showCatName val="0"/>
          <c:showSerName val="0"/>
          <c:showPercent val="0"/>
          <c:showBubbleSize val="0"/>
        </c:dLbls>
        <c:gapWidth val="150"/>
        <c:axId val="105044992"/>
        <c:axId val="1050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05044992"/>
        <c:axId val="105059456"/>
      </c:lineChart>
      <c:dateAx>
        <c:axId val="105044992"/>
        <c:scaling>
          <c:orientation val="minMax"/>
        </c:scaling>
        <c:delete val="1"/>
        <c:axPos val="b"/>
        <c:numFmt formatCode="ge" sourceLinked="1"/>
        <c:majorTickMark val="none"/>
        <c:minorTickMark val="none"/>
        <c:tickLblPos val="none"/>
        <c:crossAx val="105059456"/>
        <c:crosses val="autoZero"/>
        <c:auto val="1"/>
        <c:lblOffset val="100"/>
        <c:baseTimeUnit val="years"/>
      </c:dateAx>
      <c:valAx>
        <c:axId val="1050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077760"/>
        <c:axId val="1050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05077760"/>
        <c:axId val="105084032"/>
      </c:lineChart>
      <c:dateAx>
        <c:axId val="105077760"/>
        <c:scaling>
          <c:orientation val="minMax"/>
        </c:scaling>
        <c:delete val="1"/>
        <c:axPos val="b"/>
        <c:numFmt formatCode="ge" sourceLinked="1"/>
        <c:majorTickMark val="none"/>
        <c:minorTickMark val="none"/>
        <c:tickLblPos val="none"/>
        <c:crossAx val="105084032"/>
        <c:crosses val="autoZero"/>
        <c:auto val="1"/>
        <c:lblOffset val="100"/>
        <c:baseTimeUnit val="years"/>
      </c:dateAx>
      <c:valAx>
        <c:axId val="10508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486.69</c:v>
                </c:pt>
                <c:pt idx="1">
                  <c:v>463.59</c:v>
                </c:pt>
                <c:pt idx="2">
                  <c:v>468.52</c:v>
                </c:pt>
                <c:pt idx="3">
                  <c:v>531.73</c:v>
                </c:pt>
                <c:pt idx="4">
                  <c:v>349.72</c:v>
                </c:pt>
              </c:numCache>
            </c:numRef>
          </c:val>
        </c:ser>
        <c:dLbls>
          <c:showLegendKey val="0"/>
          <c:showVal val="0"/>
          <c:showCatName val="0"/>
          <c:showSerName val="0"/>
          <c:showPercent val="0"/>
          <c:showBubbleSize val="0"/>
        </c:dLbls>
        <c:gapWidth val="150"/>
        <c:axId val="105092224"/>
        <c:axId val="1050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05092224"/>
        <c:axId val="105094144"/>
      </c:lineChart>
      <c:dateAx>
        <c:axId val="105092224"/>
        <c:scaling>
          <c:orientation val="minMax"/>
        </c:scaling>
        <c:delete val="1"/>
        <c:axPos val="b"/>
        <c:numFmt formatCode="ge" sourceLinked="1"/>
        <c:majorTickMark val="none"/>
        <c:minorTickMark val="none"/>
        <c:tickLblPos val="none"/>
        <c:crossAx val="105094144"/>
        <c:crosses val="autoZero"/>
        <c:auto val="1"/>
        <c:lblOffset val="100"/>
        <c:baseTimeUnit val="years"/>
      </c:dateAx>
      <c:valAx>
        <c:axId val="10509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133.87</c:v>
                </c:pt>
                <c:pt idx="1">
                  <c:v>131.09</c:v>
                </c:pt>
                <c:pt idx="2">
                  <c:v>127.08</c:v>
                </c:pt>
                <c:pt idx="3">
                  <c:v>123.96</c:v>
                </c:pt>
                <c:pt idx="4">
                  <c:v>121.46</c:v>
                </c:pt>
              </c:numCache>
            </c:numRef>
          </c:val>
        </c:ser>
        <c:dLbls>
          <c:showLegendKey val="0"/>
          <c:showVal val="0"/>
          <c:showCatName val="0"/>
          <c:showSerName val="0"/>
          <c:showPercent val="0"/>
          <c:showBubbleSize val="0"/>
        </c:dLbls>
        <c:gapWidth val="150"/>
        <c:axId val="107901696"/>
        <c:axId val="1079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07901696"/>
        <c:axId val="107903616"/>
      </c:lineChart>
      <c:dateAx>
        <c:axId val="107901696"/>
        <c:scaling>
          <c:orientation val="minMax"/>
        </c:scaling>
        <c:delete val="1"/>
        <c:axPos val="b"/>
        <c:numFmt formatCode="ge" sourceLinked="1"/>
        <c:majorTickMark val="none"/>
        <c:minorTickMark val="none"/>
        <c:tickLblPos val="none"/>
        <c:crossAx val="107903616"/>
        <c:crosses val="autoZero"/>
        <c:auto val="1"/>
        <c:lblOffset val="100"/>
        <c:baseTimeUnit val="years"/>
      </c:dateAx>
      <c:valAx>
        <c:axId val="10790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9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102.9</c:v>
                </c:pt>
                <c:pt idx="1">
                  <c:v>102.4</c:v>
                </c:pt>
                <c:pt idx="2">
                  <c:v>97.3</c:v>
                </c:pt>
                <c:pt idx="3">
                  <c:v>99.84</c:v>
                </c:pt>
                <c:pt idx="4">
                  <c:v>96.58</c:v>
                </c:pt>
              </c:numCache>
            </c:numRef>
          </c:val>
        </c:ser>
        <c:dLbls>
          <c:showLegendKey val="0"/>
          <c:showVal val="0"/>
          <c:showCatName val="0"/>
          <c:showSerName val="0"/>
          <c:showPercent val="0"/>
          <c:showBubbleSize val="0"/>
        </c:dLbls>
        <c:gapWidth val="150"/>
        <c:axId val="107929984"/>
        <c:axId val="1079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07929984"/>
        <c:axId val="107931904"/>
      </c:lineChart>
      <c:dateAx>
        <c:axId val="107929984"/>
        <c:scaling>
          <c:orientation val="minMax"/>
        </c:scaling>
        <c:delete val="1"/>
        <c:axPos val="b"/>
        <c:numFmt formatCode="ge" sourceLinked="1"/>
        <c:majorTickMark val="none"/>
        <c:minorTickMark val="none"/>
        <c:tickLblPos val="none"/>
        <c:crossAx val="107931904"/>
        <c:crosses val="autoZero"/>
        <c:auto val="1"/>
        <c:lblOffset val="100"/>
        <c:baseTimeUnit val="years"/>
      </c:dateAx>
      <c:valAx>
        <c:axId val="1079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247.69</c:v>
                </c:pt>
                <c:pt idx="1">
                  <c:v>255.23</c:v>
                </c:pt>
                <c:pt idx="2">
                  <c:v>264.45999999999998</c:v>
                </c:pt>
                <c:pt idx="3">
                  <c:v>257.95999999999998</c:v>
                </c:pt>
                <c:pt idx="4">
                  <c:v>267.52999999999997</c:v>
                </c:pt>
              </c:numCache>
            </c:numRef>
          </c:val>
        </c:ser>
        <c:dLbls>
          <c:showLegendKey val="0"/>
          <c:showVal val="0"/>
          <c:showCatName val="0"/>
          <c:showSerName val="0"/>
          <c:showPercent val="0"/>
          <c:showBubbleSize val="0"/>
        </c:dLbls>
        <c:gapWidth val="150"/>
        <c:axId val="109395328"/>
        <c:axId val="1094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09395328"/>
        <c:axId val="109401600"/>
      </c:lineChart>
      <c:dateAx>
        <c:axId val="109395328"/>
        <c:scaling>
          <c:orientation val="minMax"/>
        </c:scaling>
        <c:delete val="1"/>
        <c:axPos val="b"/>
        <c:numFmt formatCode="ge" sourceLinked="1"/>
        <c:majorTickMark val="none"/>
        <c:minorTickMark val="none"/>
        <c:tickLblPos val="none"/>
        <c:crossAx val="109401600"/>
        <c:crosses val="autoZero"/>
        <c:auto val="1"/>
        <c:lblOffset val="100"/>
        <c:baseTimeUnit val="years"/>
      </c:dateAx>
      <c:valAx>
        <c:axId val="1094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8"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宮城県　白石市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36124</v>
      </c>
      <c r="AJ8" s="56"/>
      <c r="AK8" s="56"/>
      <c r="AL8" s="56"/>
      <c r="AM8" s="56"/>
      <c r="AN8" s="56"/>
      <c r="AO8" s="56"/>
      <c r="AP8" s="57"/>
      <c r="AQ8" s="47">
        <f>データ!R6</f>
        <v>286.48</v>
      </c>
      <c r="AR8" s="47"/>
      <c r="AS8" s="47"/>
      <c r="AT8" s="47"/>
      <c r="AU8" s="47"/>
      <c r="AV8" s="47"/>
      <c r="AW8" s="47"/>
      <c r="AX8" s="47"/>
      <c r="AY8" s="47">
        <f>データ!S6</f>
        <v>126.1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71.39</v>
      </c>
      <c r="K10" s="47"/>
      <c r="L10" s="47"/>
      <c r="M10" s="47"/>
      <c r="N10" s="47"/>
      <c r="O10" s="47"/>
      <c r="P10" s="47"/>
      <c r="Q10" s="47"/>
      <c r="R10" s="47">
        <f>データ!O6</f>
        <v>94.41</v>
      </c>
      <c r="S10" s="47"/>
      <c r="T10" s="47"/>
      <c r="U10" s="47"/>
      <c r="V10" s="47"/>
      <c r="W10" s="47"/>
      <c r="X10" s="47"/>
      <c r="Y10" s="47"/>
      <c r="Z10" s="78">
        <f>データ!P6</f>
        <v>5994</v>
      </c>
      <c r="AA10" s="78"/>
      <c r="AB10" s="78"/>
      <c r="AC10" s="78"/>
      <c r="AD10" s="78"/>
      <c r="AE10" s="78"/>
      <c r="AF10" s="78"/>
      <c r="AG10" s="78"/>
      <c r="AH10" s="2"/>
      <c r="AI10" s="78">
        <f>データ!T6</f>
        <v>33877</v>
      </c>
      <c r="AJ10" s="78"/>
      <c r="AK10" s="78"/>
      <c r="AL10" s="78"/>
      <c r="AM10" s="78"/>
      <c r="AN10" s="78"/>
      <c r="AO10" s="78"/>
      <c r="AP10" s="78"/>
      <c r="AQ10" s="47">
        <f>データ!U6</f>
        <v>50.16</v>
      </c>
      <c r="AR10" s="47"/>
      <c r="AS10" s="47"/>
      <c r="AT10" s="47"/>
      <c r="AU10" s="47"/>
      <c r="AV10" s="47"/>
      <c r="AW10" s="47"/>
      <c r="AX10" s="47"/>
      <c r="AY10" s="47">
        <f>データ!V6</f>
        <v>675.38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90"/>
      <c r="BM34" s="91"/>
      <c r="BN34" s="91"/>
      <c r="BO34" s="91"/>
      <c r="BP34" s="91"/>
      <c r="BQ34" s="91"/>
      <c r="BR34" s="91"/>
      <c r="BS34" s="91"/>
      <c r="BT34" s="91"/>
      <c r="BU34" s="91"/>
      <c r="BV34" s="91"/>
      <c r="BW34" s="91"/>
      <c r="BX34" s="91"/>
      <c r="BY34" s="91"/>
      <c r="BZ34" s="92"/>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42064</v>
      </c>
      <c r="D6" s="31">
        <f t="shared" si="3"/>
        <v>46</v>
      </c>
      <c r="E6" s="31">
        <f t="shared" si="3"/>
        <v>1</v>
      </c>
      <c r="F6" s="31">
        <f t="shared" si="3"/>
        <v>0</v>
      </c>
      <c r="G6" s="31">
        <f t="shared" si="3"/>
        <v>1</v>
      </c>
      <c r="H6" s="31" t="str">
        <f t="shared" si="3"/>
        <v>宮城県　白石市</v>
      </c>
      <c r="I6" s="31" t="str">
        <f t="shared" si="3"/>
        <v>法適用</v>
      </c>
      <c r="J6" s="31" t="str">
        <f t="shared" si="3"/>
        <v>水道事業</v>
      </c>
      <c r="K6" s="31" t="str">
        <f t="shared" si="3"/>
        <v>末端給水事業</v>
      </c>
      <c r="L6" s="31" t="str">
        <f t="shared" si="3"/>
        <v>A5</v>
      </c>
      <c r="M6" s="32" t="str">
        <f t="shared" si="3"/>
        <v>-</v>
      </c>
      <c r="N6" s="32">
        <f t="shared" si="3"/>
        <v>71.39</v>
      </c>
      <c r="O6" s="32">
        <f t="shared" si="3"/>
        <v>94.41</v>
      </c>
      <c r="P6" s="32">
        <f t="shared" si="3"/>
        <v>5994</v>
      </c>
      <c r="Q6" s="32">
        <f t="shared" si="3"/>
        <v>36124</v>
      </c>
      <c r="R6" s="32">
        <f t="shared" si="3"/>
        <v>286.48</v>
      </c>
      <c r="S6" s="32">
        <f t="shared" si="3"/>
        <v>126.1</v>
      </c>
      <c r="T6" s="32">
        <f t="shared" si="3"/>
        <v>33877</v>
      </c>
      <c r="U6" s="32">
        <f t="shared" si="3"/>
        <v>50.16</v>
      </c>
      <c r="V6" s="32">
        <f t="shared" si="3"/>
        <v>675.38</v>
      </c>
      <c r="W6" s="33">
        <f>IF(W7="",NA(),W7)</f>
        <v>107.28</v>
      </c>
      <c r="X6" s="33">
        <f t="shared" ref="X6:AF6" si="4">IF(X7="",NA(),X7)</f>
        <v>106.65</v>
      </c>
      <c r="Y6" s="33">
        <f t="shared" si="4"/>
        <v>101.92</v>
      </c>
      <c r="Z6" s="33">
        <f t="shared" si="4"/>
        <v>104.52</v>
      </c>
      <c r="AA6" s="33">
        <f t="shared" si="4"/>
        <v>106.51</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486.69</v>
      </c>
      <c r="AT6" s="33">
        <f t="shared" ref="AT6:BB6" si="6">IF(AT7="",NA(),AT7)</f>
        <v>463.59</v>
      </c>
      <c r="AU6" s="33">
        <f t="shared" si="6"/>
        <v>468.52</v>
      </c>
      <c r="AV6" s="33">
        <f t="shared" si="6"/>
        <v>531.73</v>
      </c>
      <c r="AW6" s="33">
        <f t="shared" si="6"/>
        <v>349.72</v>
      </c>
      <c r="AX6" s="33">
        <f t="shared" si="6"/>
        <v>792.56</v>
      </c>
      <c r="AY6" s="33">
        <f t="shared" si="6"/>
        <v>832.37</v>
      </c>
      <c r="AZ6" s="33">
        <f t="shared" si="6"/>
        <v>852.01</v>
      </c>
      <c r="BA6" s="33">
        <f t="shared" si="6"/>
        <v>909.68</v>
      </c>
      <c r="BB6" s="33">
        <f t="shared" si="6"/>
        <v>382.09</v>
      </c>
      <c r="BC6" s="32" t="str">
        <f>IF(BC7="","",IF(BC7="-","【-】","【"&amp;SUBSTITUTE(TEXT(BC7,"#,##0.00"),"-","△")&amp;"】"))</f>
        <v>【264.16】</v>
      </c>
      <c r="BD6" s="33">
        <f>IF(BD7="",NA(),BD7)</f>
        <v>133.87</v>
      </c>
      <c r="BE6" s="33">
        <f t="shared" ref="BE6:BM6" si="7">IF(BE7="",NA(),BE7)</f>
        <v>131.09</v>
      </c>
      <c r="BF6" s="33">
        <f t="shared" si="7"/>
        <v>127.08</v>
      </c>
      <c r="BG6" s="33">
        <f t="shared" si="7"/>
        <v>123.96</v>
      </c>
      <c r="BH6" s="33">
        <f t="shared" si="7"/>
        <v>121.46</v>
      </c>
      <c r="BI6" s="33">
        <f t="shared" si="7"/>
        <v>403.05</v>
      </c>
      <c r="BJ6" s="33">
        <f t="shared" si="7"/>
        <v>403.15</v>
      </c>
      <c r="BK6" s="33">
        <f t="shared" si="7"/>
        <v>391.4</v>
      </c>
      <c r="BL6" s="33">
        <f t="shared" si="7"/>
        <v>382.65</v>
      </c>
      <c r="BM6" s="33">
        <f t="shared" si="7"/>
        <v>385.06</v>
      </c>
      <c r="BN6" s="32" t="str">
        <f>IF(BN7="","",IF(BN7="-","【-】","【"&amp;SUBSTITUTE(TEXT(BN7,"#,##0.00"),"-","△")&amp;"】"))</f>
        <v>【283.72】</v>
      </c>
      <c r="BO6" s="33">
        <f>IF(BO7="",NA(),BO7)</f>
        <v>102.9</v>
      </c>
      <c r="BP6" s="33">
        <f t="shared" ref="BP6:BX6" si="8">IF(BP7="",NA(),BP7)</f>
        <v>102.4</v>
      </c>
      <c r="BQ6" s="33">
        <f t="shared" si="8"/>
        <v>97.3</v>
      </c>
      <c r="BR6" s="33">
        <f t="shared" si="8"/>
        <v>99.84</v>
      </c>
      <c r="BS6" s="33">
        <f t="shared" si="8"/>
        <v>96.58</v>
      </c>
      <c r="BT6" s="33">
        <f t="shared" si="8"/>
        <v>97.63</v>
      </c>
      <c r="BU6" s="33">
        <f t="shared" si="8"/>
        <v>94.86</v>
      </c>
      <c r="BV6" s="33">
        <f t="shared" si="8"/>
        <v>95.91</v>
      </c>
      <c r="BW6" s="33">
        <f t="shared" si="8"/>
        <v>96.1</v>
      </c>
      <c r="BX6" s="33">
        <f t="shared" si="8"/>
        <v>99.07</v>
      </c>
      <c r="BY6" s="32" t="str">
        <f>IF(BY7="","",IF(BY7="-","【-】","【"&amp;SUBSTITUTE(TEXT(BY7,"#,##0.00"),"-","△")&amp;"】"))</f>
        <v>【104.60】</v>
      </c>
      <c r="BZ6" s="33">
        <f>IF(BZ7="",NA(),BZ7)</f>
        <v>247.69</v>
      </c>
      <c r="CA6" s="33">
        <f t="shared" ref="CA6:CI6" si="9">IF(CA7="",NA(),CA7)</f>
        <v>255.23</v>
      </c>
      <c r="CB6" s="33">
        <f t="shared" si="9"/>
        <v>264.45999999999998</v>
      </c>
      <c r="CC6" s="33">
        <f t="shared" si="9"/>
        <v>257.95999999999998</v>
      </c>
      <c r="CD6" s="33">
        <f t="shared" si="9"/>
        <v>267.52999999999997</v>
      </c>
      <c r="CE6" s="33">
        <f t="shared" si="9"/>
        <v>172.59</v>
      </c>
      <c r="CF6" s="33">
        <f t="shared" si="9"/>
        <v>179.14</v>
      </c>
      <c r="CG6" s="33">
        <f t="shared" si="9"/>
        <v>179.29</v>
      </c>
      <c r="CH6" s="33">
        <f t="shared" si="9"/>
        <v>178.39</v>
      </c>
      <c r="CI6" s="33">
        <f t="shared" si="9"/>
        <v>173.03</v>
      </c>
      <c r="CJ6" s="32" t="str">
        <f>IF(CJ7="","",IF(CJ7="-","【-】","【"&amp;SUBSTITUTE(TEXT(CJ7,"#,##0.00"),"-","△")&amp;"】"))</f>
        <v>【164.21】</v>
      </c>
      <c r="CK6" s="33">
        <f>IF(CK7="",NA(),CK7)</f>
        <v>48.64</v>
      </c>
      <c r="CL6" s="33">
        <f t="shared" ref="CL6:CT6" si="10">IF(CL7="",NA(),CL7)</f>
        <v>51.56</v>
      </c>
      <c r="CM6" s="33">
        <f t="shared" si="10"/>
        <v>52.56</v>
      </c>
      <c r="CN6" s="33">
        <f t="shared" si="10"/>
        <v>49.53</v>
      </c>
      <c r="CO6" s="33">
        <f t="shared" si="10"/>
        <v>48.24</v>
      </c>
      <c r="CP6" s="33">
        <f t="shared" si="10"/>
        <v>60.17</v>
      </c>
      <c r="CQ6" s="33">
        <f t="shared" si="10"/>
        <v>58.76</v>
      </c>
      <c r="CR6" s="33">
        <f t="shared" si="10"/>
        <v>59.09</v>
      </c>
      <c r="CS6" s="33">
        <f t="shared" si="10"/>
        <v>59.23</v>
      </c>
      <c r="CT6" s="33">
        <f t="shared" si="10"/>
        <v>58.58</v>
      </c>
      <c r="CU6" s="32" t="str">
        <f>IF(CU7="","",IF(CU7="-","【-】","【"&amp;SUBSTITUTE(TEXT(CU7,"#,##0.00"),"-","△")&amp;"】"))</f>
        <v>【59.80】</v>
      </c>
      <c r="CV6" s="33">
        <f>IF(CV7="",NA(),CV7)</f>
        <v>80.510000000000005</v>
      </c>
      <c r="CW6" s="33">
        <f t="shared" ref="CW6:DE6" si="11">IF(CW7="",NA(),CW7)</f>
        <v>71</v>
      </c>
      <c r="CX6" s="33">
        <f t="shared" si="11"/>
        <v>71.400000000000006</v>
      </c>
      <c r="CY6" s="33">
        <f t="shared" si="11"/>
        <v>74.790000000000006</v>
      </c>
      <c r="CZ6" s="33">
        <f t="shared" si="11"/>
        <v>75.400000000000006</v>
      </c>
      <c r="DA6" s="33">
        <f t="shared" si="11"/>
        <v>85.47</v>
      </c>
      <c r="DB6" s="33">
        <f t="shared" si="11"/>
        <v>84.87</v>
      </c>
      <c r="DC6" s="33">
        <f t="shared" si="11"/>
        <v>85.4</v>
      </c>
      <c r="DD6" s="33">
        <f t="shared" si="11"/>
        <v>85.53</v>
      </c>
      <c r="DE6" s="33">
        <f t="shared" si="11"/>
        <v>85.23</v>
      </c>
      <c r="DF6" s="32" t="str">
        <f>IF(DF7="","",IF(DF7="-","【-】","【"&amp;SUBSTITUTE(TEXT(DF7,"#,##0.00"),"-","△")&amp;"】"))</f>
        <v>【89.78】</v>
      </c>
      <c r="DG6" s="33">
        <f>IF(DG7="",NA(),DG7)</f>
        <v>45.21</v>
      </c>
      <c r="DH6" s="33">
        <f t="shared" ref="DH6:DP6" si="12">IF(DH7="",NA(),DH7)</f>
        <v>46.94</v>
      </c>
      <c r="DI6" s="33">
        <f t="shared" si="12"/>
        <v>47.99</v>
      </c>
      <c r="DJ6" s="33">
        <f t="shared" si="12"/>
        <v>49.24</v>
      </c>
      <c r="DK6" s="33">
        <f t="shared" si="12"/>
        <v>60.5</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3">
        <f t="shared" si="13"/>
        <v>55.75</v>
      </c>
      <c r="DU6" s="33">
        <f t="shared" si="13"/>
        <v>55.27</v>
      </c>
      <c r="DV6" s="33">
        <f t="shared" si="13"/>
        <v>56.6</v>
      </c>
      <c r="DW6" s="33">
        <f t="shared" si="13"/>
        <v>6.06</v>
      </c>
      <c r="DX6" s="33">
        <f t="shared" si="13"/>
        <v>6.47</v>
      </c>
      <c r="DY6" s="33">
        <f t="shared" si="13"/>
        <v>7.8</v>
      </c>
      <c r="DZ6" s="33">
        <f t="shared" si="13"/>
        <v>8.39</v>
      </c>
      <c r="EA6" s="33">
        <f t="shared" si="13"/>
        <v>10.09</v>
      </c>
      <c r="EB6" s="32" t="str">
        <f>IF(EB7="","",IF(EB7="-","【-】","【"&amp;SUBSTITUTE(TEXT(EB7,"#,##0.00"),"-","△")&amp;"】"))</f>
        <v>【12.42】</v>
      </c>
      <c r="EC6" s="32">
        <f>IF(EC7="",NA(),EC7)</f>
        <v>0</v>
      </c>
      <c r="ED6" s="33">
        <f t="shared" ref="ED6:EL6" si="14">IF(ED7="",NA(),ED7)</f>
        <v>0.08</v>
      </c>
      <c r="EE6" s="33">
        <f t="shared" si="14"/>
        <v>0.55000000000000004</v>
      </c>
      <c r="EF6" s="33">
        <f t="shared" si="14"/>
        <v>0.42</v>
      </c>
      <c r="EG6" s="33">
        <f t="shared" si="14"/>
        <v>0.11</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42064</v>
      </c>
      <c r="D7" s="35">
        <v>46</v>
      </c>
      <c r="E7" s="35">
        <v>1</v>
      </c>
      <c r="F7" s="35">
        <v>0</v>
      </c>
      <c r="G7" s="35">
        <v>1</v>
      </c>
      <c r="H7" s="35" t="s">
        <v>93</v>
      </c>
      <c r="I7" s="35" t="s">
        <v>94</v>
      </c>
      <c r="J7" s="35" t="s">
        <v>95</v>
      </c>
      <c r="K7" s="35" t="s">
        <v>96</v>
      </c>
      <c r="L7" s="35" t="s">
        <v>97</v>
      </c>
      <c r="M7" s="36" t="s">
        <v>98</v>
      </c>
      <c r="N7" s="36">
        <v>71.39</v>
      </c>
      <c r="O7" s="36">
        <v>94.41</v>
      </c>
      <c r="P7" s="36">
        <v>5994</v>
      </c>
      <c r="Q7" s="36">
        <v>36124</v>
      </c>
      <c r="R7" s="36">
        <v>286.48</v>
      </c>
      <c r="S7" s="36">
        <v>126.1</v>
      </c>
      <c r="T7" s="36">
        <v>33877</v>
      </c>
      <c r="U7" s="36">
        <v>50.16</v>
      </c>
      <c r="V7" s="36">
        <v>675.38</v>
      </c>
      <c r="W7" s="36">
        <v>107.28</v>
      </c>
      <c r="X7" s="36">
        <v>106.65</v>
      </c>
      <c r="Y7" s="36">
        <v>101.92</v>
      </c>
      <c r="Z7" s="36">
        <v>104.52</v>
      </c>
      <c r="AA7" s="36">
        <v>106.51</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486.69</v>
      </c>
      <c r="AT7" s="36">
        <v>463.59</v>
      </c>
      <c r="AU7" s="36">
        <v>468.52</v>
      </c>
      <c r="AV7" s="36">
        <v>531.73</v>
      </c>
      <c r="AW7" s="36">
        <v>349.72</v>
      </c>
      <c r="AX7" s="36">
        <v>792.56</v>
      </c>
      <c r="AY7" s="36">
        <v>832.37</v>
      </c>
      <c r="AZ7" s="36">
        <v>852.01</v>
      </c>
      <c r="BA7" s="36">
        <v>909.68</v>
      </c>
      <c r="BB7" s="36">
        <v>382.09</v>
      </c>
      <c r="BC7" s="36">
        <v>264.16000000000003</v>
      </c>
      <c r="BD7" s="36">
        <v>133.87</v>
      </c>
      <c r="BE7" s="36">
        <v>131.09</v>
      </c>
      <c r="BF7" s="36">
        <v>127.08</v>
      </c>
      <c r="BG7" s="36">
        <v>123.96</v>
      </c>
      <c r="BH7" s="36">
        <v>121.46</v>
      </c>
      <c r="BI7" s="36">
        <v>403.05</v>
      </c>
      <c r="BJ7" s="36">
        <v>403.15</v>
      </c>
      <c r="BK7" s="36">
        <v>391.4</v>
      </c>
      <c r="BL7" s="36">
        <v>382.65</v>
      </c>
      <c r="BM7" s="36">
        <v>385.06</v>
      </c>
      <c r="BN7" s="36">
        <v>283.72000000000003</v>
      </c>
      <c r="BO7" s="36">
        <v>102.9</v>
      </c>
      <c r="BP7" s="36">
        <v>102.4</v>
      </c>
      <c r="BQ7" s="36">
        <v>97.3</v>
      </c>
      <c r="BR7" s="36">
        <v>99.84</v>
      </c>
      <c r="BS7" s="36">
        <v>96.58</v>
      </c>
      <c r="BT7" s="36">
        <v>97.63</v>
      </c>
      <c r="BU7" s="36">
        <v>94.86</v>
      </c>
      <c r="BV7" s="36">
        <v>95.91</v>
      </c>
      <c r="BW7" s="36">
        <v>96.1</v>
      </c>
      <c r="BX7" s="36">
        <v>99.07</v>
      </c>
      <c r="BY7" s="36">
        <v>104.6</v>
      </c>
      <c r="BZ7" s="36">
        <v>247.69</v>
      </c>
      <c r="CA7" s="36">
        <v>255.23</v>
      </c>
      <c r="CB7" s="36">
        <v>264.45999999999998</v>
      </c>
      <c r="CC7" s="36">
        <v>257.95999999999998</v>
      </c>
      <c r="CD7" s="36">
        <v>267.52999999999997</v>
      </c>
      <c r="CE7" s="36">
        <v>172.59</v>
      </c>
      <c r="CF7" s="36">
        <v>179.14</v>
      </c>
      <c r="CG7" s="36">
        <v>179.29</v>
      </c>
      <c r="CH7" s="36">
        <v>178.39</v>
      </c>
      <c r="CI7" s="36">
        <v>173.03</v>
      </c>
      <c r="CJ7" s="36">
        <v>164.21</v>
      </c>
      <c r="CK7" s="36">
        <v>48.64</v>
      </c>
      <c r="CL7" s="36">
        <v>51.56</v>
      </c>
      <c r="CM7" s="36">
        <v>52.56</v>
      </c>
      <c r="CN7" s="36">
        <v>49.53</v>
      </c>
      <c r="CO7" s="36">
        <v>48.24</v>
      </c>
      <c r="CP7" s="36">
        <v>60.17</v>
      </c>
      <c r="CQ7" s="36">
        <v>58.76</v>
      </c>
      <c r="CR7" s="36">
        <v>59.09</v>
      </c>
      <c r="CS7" s="36">
        <v>59.23</v>
      </c>
      <c r="CT7" s="36">
        <v>58.58</v>
      </c>
      <c r="CU7" s="36">
        <v>59.8</v>
      </c>
      <c r="CV7" s="36">
        <v>80.510000000000005</v>
      </c>
      <c r="CW7" s="36">
        <v>71</v>
      </c>
      <c r="CX7" s="36">
        <v>71.400000000000006</v>
      </c>
      <c r="CY7" s="36">
        <v>74.790000000000006</v>
      </c>
      <c r="CZ7" s="36">
        <v>75.400000000000006</v>
      </c>
      <c r="DA7" s="36">
        <v>85.47</v>
      </c>
      <c r="DB7" s="36">
        <v>84.87</v>
      </c>
      <c r="DC7" s="36">
        <v>85.4</v>
      </c>
      <c r="DD7" s="36">
        <v>85.53</v>
      </c>
      <c r="DE7" s="36">
        <v>85.23</v>
      </c>
      <c r="DF7" s="36">
        <v>89.78</v>
      </c>
      <c r="DG7" s="36">
        <v>45.21</v>
      </c>
      <c r="DH7" s="36">
        <v>46.94</v>
      </c>
      <c r="DI7" s="36">
        <v>47.99</v>
      </c>
      <c r="DJ7" s="36">
        <v>49.24</v>
      </c>
      <c r="DK7" s="36">
        <v>60.5</v>
      </c>
      <c r="DL7" s="36">
        <v>34.47</v>
      </c>
      <c r="DM7" s="36">
        <v>35.53</v>
      </c>
      <c r="DN7" s="36">
        <v>36.36</v>
      </c>
      <c r="DO7" s="36">
        <v>37.340000000000003</v>
      </c>
      <c r="DP7" s="36">
        <v>44.31</v>
      </c>
      <c r="DQ7" s="36">
        <v>46.31</v>
      </c>
      <c r="DR7" s="36">
        <v>0</v>
      </c>
      <c r="DS7" s="36">
        <v>0</v>
      </c>
      <c r="DT7" s="36">
        <v>55.75</v>
      </c>
      <c r="DU7" s="36">
        <v>55.27</v>
      </c>
      <c r="DV7" s="36">
        <v>56.6</v>
      </c>
      <c r="DW7" s="36">
        <v>6.06</v>
      </c>
      <c r="DX7" s="36">
        <v>6.47</v>
      </c>
      <c r="DY7" s="36">
        <v>7.8</v>
      </c>
      <c r="DZ7" s="36">
        <v>8.39</v>
      </c>
      <c r="EA7" s="36">
        <v>10.09</v>
      </c>
      <c r="EB7" s="36">
        <v>12.42</v>
      </c>
      <c r="EC7" s="36">
        <v>0</v>
      </c>
      <c r="ED7" s="36">
        <v>0.08</v>
      </c>
      <c r="EE7" s="36">
        <v>0.55000000000000004</v>
      </c>
      <c r="EF7" s="36">
        <v>0.42</v>
      </c>
      <c r="EG7" s="36">
        <v>0.11</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和山  敦子</cp:lastModifiedBy>
  <cp:lastPrinted>2016-02-22T08:13:51Z</cp:lastPrinted>
  <dcterms:created xsi:type="dcterms:W3CDTF">2016-01-18T04:39:52Z</dcterms:created>
  <dcterms:modified xsi:type="dcterms:W3CDTF">2016-02-22T08:19:17Z</dcterms:modified>
  <cp:category/>
</cp:coreProperties>
</file>