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1-ホームページ\2-公告\令和７年度　スマートインターチェンジ事業に伴う簡易水道切替工事\"/>
    </mc:Choice>
  </mc:AlternateContent>
  <xr:revisionPtr revIDLastSave="0" documentId="13_ncr:1_{358B957E-14F3-48BC-B915-ECB1E89CBFCB}" xr6:coauthVersionLast="47" xr6:coauthVersionMax="47" xr10:uidLastSave="{00000000-0000-0000-0000-000000000000}"/>
  <bookViews>
    <workbookView xWindow="-108" yWindow="-108" windowWidth="23256" windowHeight="12456" tabRatio="817" firstSheet="2" activeTab="3" xr2:uid="{00000000-000D-0000-FFFF-FFFF00000000}"/>
  </bookViews>
  <sheets>
    <sheet name="起工伺" sheetId="40" state="hidden" r:id="rId1"/>
    <sheet name="指名（案）" sheetId="6" state="hidden" r:id="rId2"/>
    <sheet name="質問及び回答書" sheetId="16" r:id="rId3"/>
    <sheet name="現場説明閲覧調書" sheetId="41" r:id="rId4"/>
    <sheet name="予定価格" sheetId="19" state="hidden" r:id="rId5"/>
    <sheet name="請書" sheetId="15" state="hidden" r:id="rId6"/>
  </sheets>
  <definedNames>
    <definedName name="_xlnm.Print_Area" localSheetId="3">現場説明閲覧調書!$A$1:$K$26</definedName>
    <definedName name="_xlnm.Print_Area" localSheetId="1">'指名（案）'!$A$1:$N$31</definedName>
    <definedName name="_xlnm.Print_Area" localSheetId="2">質問及び回答書!$A$1:$I$28</definedName>
    <definedName name="_xlnm.Print_Area" localSheetId="5">請書!$A$1:$J$33</definedName>
    <definedName name="_xlnm.Print_Area" localSheetId="4">予定価格!$A$1:$M$30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0" l="1"/>
  <c r="E4" i="15"/>
  <c r="A12" i="40"/>
  <c r="C27" i="40"/>
  <c r="F17" i="40"/>
  <c r="F16" i="40"/>
  <c r="F18" i="40"/>
  <c r="K21" i="40"/>
  <c r="F21" i="40"/>
  <c r="K20" i="40"/>
  <c r="F20" i="40"/>
  <c r="K8" i="40"/>
  <c r="N12" i="40"/>
  <c r="H12" i="40"/>
  <c r="H14" i="15"/>
  <c r="F12" i="15"/>
  <c r="G26" i="15"/>
  <c r="G25" i="15"/>
  <c r="E10" i="15"/>
  <c r="E9" i="15"/>
  <c r="F4" i="6"/>
  <c r="F5" i="6"/>
  <c r="F9" i="19"/>
  <c r="F10" i="19"/>
  <c r="F13" i="19"/>
  <c r="G23" i="15"/>
  <c r="E7" i="15"/>
  <c r="F7" i="6"/>
  <c r="C10" i="19" l="1"/>
  <c r="B9" i="15"/>
  <c r="I28" i="19"/>
  <c r="B4" i="15"/>
  <c r="B18" i="40"/>
  <c r="C13" i="19"/>
  <c r="B12" i="15"/>
  <c r="B7" i="6"/>
  <c r="K9" i="6"/>
  <c r="C26" i="40"/>
  <c r="B5" i="6"/>
  <c r="B7" i="15"/>
  <c r="C25" i="40"/>
  <c r="I24" i="19"/>
  <c r="C16" i="15"/>
  <c r="J26" i="19"/>
  <c r="F23" i="15"/>
  <c r="B16" i="40"/>
  <c r="F19" i="40" l="1"/>
</calcChain>
</file>

<file path=xl/sharedStrings.xml><?xml version="1.0" encoding="utf-8"?>
<sst xmlns="http://schemas.openxmlformats.org/spreadsheetml/2006/main" count="160" uniqueCount="140">
  <si>
    <t>指　名　業　者　（案）</t>
    <rPh sb="0" eb="1">
      <t>ユビ</t>
    </rPh>
    <rPh sb="2" eb="3">
      <t>メイ</t>
    </rPh>
    <rPh sb="4" eb="5">
      <t>ギョウ</t>
    </rPh>
    <rPh sb="6" eb="7">
      <t>シャ</t>
    </rPh>
    <rPh sb="9" eb="10">
      <t>アン</t>
    </rPh>
    <phoneticPr fontId="2"/>
  </si>
  <si>
    <t>土 木 部 下 水 道 課</t>
    <rPh sb="0" eb="1">
      <t>ツチ</t>
    </rPh>
    <rPh sb="2" eb="3">
      <t>キ</t>
    </rPh>
    <rPh sb="4" eb="5">
      <t>ブ</t>
    </rPh>
    <rPh sb="6" eb="7">
      <t>シタ</t>
    </rPh>
    <rPh sb="8" eb="9">
      <t>ミズ</t>
    </rPh>
    <rPh sb="10" eb="11">
      <t>ミチ</t>
    </rPh>
    <rPh sb="12" eb="13">
      <t>カ</t>
    </rPh>
    <phoneticPr fontId="2"/>
  </si>
  <si>
    <t>No.</t>
    <phoneticPr fontId="2"/>
  </si>
  <si>
    <t>競争入札参加</t>
    <rPh sb="0" eb="2">
      <t>キョウソウ</t>
    </rPh>
    <rPh sb="2" eb="4">
      <t>ニュウサツ</t>
    </rPh>
    <rPh sb="4" eb="6">
      <t>サンカ</t>
    </rPh>
    <phoneticPr fontId="2"/>
  </si>
  <si>
    <t>資格承認番号</t>
    <rPh sb="0" eb="2">
      <t>シカク</t>
    </rPh>
    <rPh sb="2" eb="4">
      <t>ショウニン</t>
    </rPh>
    <rPh sb="4" eb="6">
      <t>バンゴウ</t>
    </rPh>
    <phoneticPr fontId="2"/>
  </si>
  <si>
    <t>ページ</t>
    <phoneticPr fontId="2"/>
  </si>
  <si>
    <t>番号</t>
    <rPh sb="0" eb="2">
      <t>バンゴウ</t>
    </rPh>
    <phoneticPr fontId="2"/>
  </si>
  <si>
    <t>指　　名　　業　　者　　名</t>
    <rPh sb="0" eb="1">
      <t>ユビ</t>
    </rPh>
    <rPh sb="3" eb="4">
      <t>メイ</t>
    </rPh>
    <rPh sb="6" eb="7">
      <t>ギョウ</t>
    </rPh>
    <rPh sb="9" eb="10">
      <t>シャ</t>
    </rPh>
    <rPh sb="12" eb="13">
      <t>メイ</t>
    </rPh>
    <phoneticPr fontId="2"/>
  </si>
  <si>
    <t>工事成績</t>
    <rPh sb="0" eb="2">
      <t>コウジ</t>
    </rPh>
    <rPh sb="2" eb="4">
      <t>セイセキ</t>
    </rPh>
    <phoneticPr fontId="2"/>
  </si>
  <si>
    <t>評定値</t>
    <rPh sb="0" eb="2">
      <t>ヒョウテイ</t>
    </rPh>
    <rPh sb="2" eb="3">
      <t>チ</t>
    </rPh>
    <phoneticPr fontId="2"/>
  </si>
  <si>
    <t>評 定 値</t>
    <rPh sb="0" eb="1">
      <t>ヒョウ</t>
    </rPh>
    <rPh sb="2" eb="3">
      <t>サダム</t>
    </rPh>
    <rPh sb="4" eb="5">
      <t>アタイ</t>
    </rPh>
    <phoneticPr fontId="2"/>
  </si>
  <si>
    <t>判　定</t>
    <rPh sb="0" eb="1">
      <t>ハン</t>
    </rPh>
    <rPh sb="2" eb="3">
      <t>サダム</t>
    </rPh>
    <phoneticPr fontId="2"/>
  </si>
  <si>
    <t>総合平均点</t>
    <rPh sb="0" eb="2">
      <t>ソウゴウ</t>
    </rPh>
    <rPh sb="2" eb="5">
      <t>ヘイキンテン</t>
    </rPh>
    <phoneticPr fontId="2"/>
  </si>
  <si>
    <t>　※評定値は、前年度における受注件数の総合平均点。</t>
    <rPh sb="2" eb="4">
      <t>ヒョウテイ</t>
    </rPh>
    <rPh sb="4" eb="5">
      <t>チ</t>
    </rPh>
    <rPh sb="7" eb="10">
      <t>ゼンネンド</t>
    </rPh>
    <rPh sb="14" eb="16">
      <t>ジュチュウ</t>
    </rPh>
    <rPh sb="16" eb="18">
      <t>ケンスウ</t>
    </rPh>
    <rPh sb="19" eb="21">
      <t>ソウゴウ</t>
    </rPh>
    <rPh sb="21" eb="24">
      <t>ヘイキンテン</t>
    </rPh>
    <phoneticPr fontId="2"/>
  </si>
  <si>
    <t>優　　良</t>
    <rPh sb="0" eb="1">
      <t>ユウ</t>
    </rPh>
    <rPh sb="3" eb="4">
      <t>リョウ</t>
    </rPh>
    <phoneticPr fontId="2"/>
  </si>
  <si>
    <t>良　　好</t>
    <rPh sb="0" eb="1">
      <t>リョウ</t>
    </rPh>
    <rPh sb="3" eb="4">
      <t>ヨシミ</t>
    </rPh>
    <phoneticPr fontId="2"/>
  </si>
  <si>
    <t>普　　通</t>
    <rPh sb="0" eb="1">
      <t>ススム</t>
    </rPh>
    <rPh sb="3" eb="4">
      <t>ツウ</t>
    </rPh>
    <phoneticPr fontId="2"/>
  </si>
  <si>
    <t>やや不良</t>
    <rPh sb="2" eb="4">
      <t>フリョウ</t>
    </rPh>
    <phoneticPr fontId="2"/>
  </si>
  <si>
    <t>不　　良</t>
    <rPh sb="0" eb="1">
      <t>フ</t>
    </rPh>
    <rPh sb="3" eb="4">
      <t>リョウ</t>
    </rPh>
    <phoneticPr fontId="2"/>
  </si>
  <si>
    <t>１００～８５</t>
    <phoneticPr fontId="2"/>
  </si>
  <si>
    <t>８４～７５</t>
    <phoneticPr fontId="2"/>
  </si>
  <si>
    <t>７４～６０</t>
    <phoneticPr fontId="2"/>
  </si>
  <si>
    <t>５９～４０</t>
    <phoneticPr fontId="2"/>
  </si>
  <si>
    <t>３９以下</t>
    <rPh sb="2" eb="4">
      <t>イカ</t>
    </rPh>
    <phoneticPr fontId="2"/>
  </si>
  <si>
    <t>金　　　額</t>
    <rPh sb="0" eb="5">
      <t>キンガク</t>
    </rPh>
    <phoneticPr fontId="2"/>
  </si>
  <si>
    <t>一　金</t>
    <rPh sb="0" eb="1">
      <t>イチ</t>
    </rPh>
    <rPh sb="2" eb="3">
      <t>キン</t>
    </rPh>
    <phoneticPr fontId="2"/>
  </si>
  <si>
    <t>（うち取引に係る消費税及び地方消費税の額　金</t>
    <rPh sb="3" eb="5">
      <t>トリヒキ</t>
    </rPh>
    <rPh sb="6" eb="7">
      <t>カカ</t>
    </rPh>
    <rPh sb="8" eb="11">
      <t>ショウヒゼイ</t>
    </rPh>
    <rPh sb="11" eb="12">
      <t>オヨ</t>
    </rPh>
    <rPh sb="13" eb="15">
      <t>チホウ</t>
    </rPh>
    <rPh sb="15" eb="18">
      <t>ショウヒゼイ</t>
    </rPh>
    <rPh sb="19" eb="20">
      <t>ガク</t>
    </rPh>
    <rPh sb="21" eb="22">
      <t>キン</t>
    </rPh>
    <phoneticPr fontId="2"/>
  </si>
  <si>
    <t>円）</t>
    <rPh sb="0" eb="1">
      <t>エン</t>
    </rPh>
    <phoneticPr fontId="2"/>
  </si>
  <si>
    <t>円也</t>
    <rPh sb="0" eb="1">
      <t>エン</t>
    </rPh>
    <rPh sb="1" eb="2">
      <t>ナリ</t>
    </rPh>
    <phoneticPr fontId="2"/>
  </si>
  <si>
    <t>　　平成　　年　　月　　日</t>
    <rPh sb="2" eb="4">
      <t>ヘイセイ</t>
    </rPh>
    <rPh sb="6" eb="7">
      <t>ネン</t>
    </rPh>
    <rPh sb="9" eb="10">
      <t>ガツ</t>
    </rPh>
    <rPh sb="12" eb="13">
      <t>ニチ</t>
    </rPh>
    <phoneticPr fontId="2"/>
  </si>
  <si>
    <t>氏 名</t>
    <rPh sb="0" eb="1">
      <t>シ</t>
    </rPh>
    <rPh sb="2" eb="3">
      <t>メイ</t>
    </rPh>
    <phoneticPr fontId="2"/>
  </si>
  <si>
    <t>宮城県白石市長　川　井　貞　一　殿</t>
    <rPh sb="0" eb="3">
      <t>ミヤギケン</t>
    </rPh>
    <rPh sb="3" eb="5">
      <t>シロイシ</t>
    </rPh>
    <rPh sb="5" eb="7">
      <t>シチョウ</t>
    </rPh>
    <rPh sb="8" eb="9">
      <t>カワ</t>
    </rPh>
    <rPh sb="10" eb="11">
      <t>セイ</t>
    </rPh>
    <rPh sb="12" eb="13">
      <t>サダ</t>
    </rPh>
    <rPh sb="14" eb="15">
      <t>イチ</t>
    </rPh>
    <rPh sb="16" eb="17">
      <t>ドノ</t>
    </rPh>
    <phoneticPr fontId="2"/>
  </si>
  <si>
    <t xml:space="preserve"> </t>
    <phoneticPr fontId="2"/>
  </si>
  <si>
    <t>回答者</t>
    <rPh sb="0" eb="3">
      <t>カイトウシャ</t>
    </rPh>
    <phoneticPr fontId="2"/>
  </si>
  <si>
    <t>質　問　事　項</t>
    <rPh sb="0" eb="1">
      <t>シツ</t>
    </rPh>
    <rPh sb="2" eb="3">
      <t>トイ</t>
    </rPh>
    <rPh sb="4" eb="5">
      <t>コト</t>
    </rPh>
    <rPh sb="6" eb="7">
      <t>コウ</t>
    </rPh>
    <phoneticPr fontId="2"/>
  </si>
  <si>
    <t>回　答　事　項</t>
    <rPh sb="0" eb="1">
      <t>カイ</t>
    </rPh>
    <rPh sb="2" eb="3">
      <t>コタエ</t>
    </rPh>
    <rPh sb="4" eb="5">
      <t>コト</t>
    </rPh>
    <rPh sb="6" eb="7">
      <t>コウ</t>
    </rPh>
    <phoneticPr fontId="2"/>
  </si>
  <si>
    <t>現場説明閲覧に対する質問及び回答書</t>
    <rPh sb="0" eb="2">
      <t>ゲンバ</t>
    </rPh>
    <rPh sb="2" eb="4">
      <t>セツメイ</t>
    </rPh>
    <rPh sb="4" eb="6">
      <t>エツラン</t>
    </rPh>
    <rPh sb="7" eb="8">
      <t>タイ</t>
    </rPh>
    <rPh sb="10" eb="12">
      <t>シツモン</t>
    </rPh>
    <rPh sb="12" eb="13">
      <t>オヨ</t>
    </rPh>
    <rPh sb="14" eb="17">
      <t>カイトウショ</t>
    </rPh>
    <phoneticPr fontId="2"/>
  </si>
  <si>
    <t>　　　　　　　　　　　　　　　　　　名　称</t>
    <rPh sb="18" eb="19">
      <t>メイ</t>
    </rPh>
    <rPh sb="20" eb="21">
      <t>ショウ</t>
    </rPh>
    <phoneticPr fontId="2"/>
  </si>
  <si>
    <t>　　　　　　　　　　　　　　　　　　代表者</t>
    <rPh sb="18" eb="21">
      <t>ダイヒョウシャ</t>
    </rPh>
    <phoneticPr fontId="2"/>
  </si>
  <si>
    <t>予定価格</t>
    <rPh sb="0" eb="1">
      <t>ヨ</t>
    </rPh>
    <rPh sb="1" eb="2">
      <t>テイ</t>
    </rPh>
    <rPh sb="2" eb="3">
      <t>アタイ</t>
    </rPh>
    <rPh sb="3" eb="4">
      <t>カク</t>
    </rPh>
    <phoneticPr fontId="2"/>
  </si>
  <si>
    <t>（消費税分を含む）</t>
    <rPh sb="1" eb="4">
      <t>ショウヒゼイ</t>
    </rPh>
    <rPh sb="4" eb="5">
      <t>ブン</t>
    </rPh>
    <rPh sb="6" eb="7">
      <t>フク</t>
    </rPh>
    <phoneticPr fontId="2"/>
  </si>
  <si>
    <t>最低制限価格</t>
    <rPh sb="0" eb="2">
      <t>サイテイ</t>
    </rPh>
    <rPh sb="2" eb="4">
      <t>セイゲン</t>
    </rPh>
    <rPh sb="4" eb="6">
      <t>カカク</t>
    </rPh>
    <phoneticPr fontId="2"/>
  </si>
  <si>
    <t>金</t>
    <rPh sb="0" eb="1">
      <t>キン</t>
    </rPh>
    <phoneticPr fontId="2"/>
  </si>
  <si>
    <t>請負対象額</t>
    <rPh sb="0" eb="2">
      <t>ウケオイ</t>
    </rPh>
    <rPh sb="2" eb="5">
      <t>タイショウガク</t>
    </rPh>
    <phoneticPr fontId="2"/>
  </si>
  <si>
    <t>予定価格及び最低</t>
    <rPh sb="0" eb="2">
      <t>ヨテイ</t>
    </rPh>
    <rPh sb="2" eb="4">
      <t>カカク</t>
    </rPh>
    <rPh sb="4" eb="5">
      <t>オヨ</t>
    </rPh>
    <rPh sb="6" eb="8">
      <t>サイテイ</t>
    </rPh>
    <phoneticPr fontId="2"/>
  </si>
  <si>
    <t>制限価格作成者印</t>
    <rPh sb="0" eb="2">
      <t>セイゲン</t>
    </rPh>
    <rPh sb="2" eb="4">
      <t>カカク</t>
    </rPh>
    <rPh sb="4" eb="7">
      <t>サクセイシャ</t>
    </rPh>
    <rPh sb="7" eb="8">
      <t>イン</t>
    </rPh>
    <phoneticPr fontId="2"/>
  </si>
  <si>
    <t>　円也</t>
    <rPh sb="1" eb="2">
      <t>エン</t>
    </rPh>
    <rPh sb="2" eb="3">
      <t>ナリ</t>
    </rPh>
    <phoneticPr fontId="2"/>
  </si>
  <si>
    <t>予　定　価　格　調　書</t>
    <rPh sb="0" eb="1">
      <t>ヨ</t>
    </rPh>
    <rPh sb="2" eb="3">
      <t>テイ</t>
    </rPh>
    <rPh sb="4" eb="5">
      <t>アタイ</t>
    </rPh>
    <rPh sb="6" eb="7">
      <t>カク</t>
    </rPh>
    <rPh sb="8" eb="9">
      <t>チョウ</t>
    </rPh>
    <rPh sb="10" eb="11">
      <t>ショ</t>
    </rPh>
    <phoneticPr fontId="2"/>
  </si>
  <si>
    <t>（消費税分を除く）</t>
    <rPh sb="1" eb="4">
      <t>ショウヒゼイ</t>
    </rPh>
    <rPh sb="4" eb="5">
      <t>ブン</t>
    </rPh>
    <rPh sb="6" eb="7">
      <t>ノゾ</t>
    </rPh>
    <phoneticPr fontId="2"/>
  </si>
  <si>
    <t>起　工　伺</t>
    <rPh sb="0" eb="1">
      <t>オコシ</t>
    </rPh>
    <rPh sb="2" eb="3">
      <t>コウ</t>
    </rPh>
    <rPh sb="4" eb="5">
      <t>ウカガ</t>
    </rPh>
    <phoneticPr fontId="2"/>
  </si>
  <si>
    <t>請　　　　　　書　（案）</t>
    <rPh sb="0" eb="1">
      <t>ウ</t>
    </rPh>
    <rPh sb="7" eb="8">
      <t>ショ</t>
    </rPh>
    <rPh sb="10" eb="11">
      <t>アン</t>
    </rPh>
    <phoneticPr fontId="2"/>
  </si>
  <si>
    <t>能力</t>
    <rPh sb="0" eb="2">
      <t>ノウリョク</t>
    </rPh>
    <phoneticPr fontId="2"/>
  </si>
  <si>
    <t>工事施工</t>
    <rPh sb="0" eb="2">
      <t>コウジ</t>
    </rPh>
    <phoneticPr fontId="2"/>
  </si>
  <si>
    <t>入札or見積の金額を入力</t>
    <rPh sb="0" eb="2">
      <t>ニュウサツ</t>
    </rPh>
    <rPh sb="4" eb="6">
      <t>ミツモリ</t>
    </rPh>
    <rPh sb="7" eb="9">
      <t>キンガク</t>
    </rPh>
    <rPh sb="10" eb="12">
      <t>ニュウリョク</t>
    </rPh>
    <phoneticPr fontId="2"/>
  </si>
  <si>
    <t>第　２　回</t>
  </si>
  <si>
    <t>第　３　回</t>
  </si>
  <si>
    <t>第　１　回</t>
    <phoneticPr fontId="2"/>
  </si>
  <si>
    <t>収入役</t>
    <rPh sb="0" eb="3">
      <t>シュウニュウヤク</t>
    </rPh>
    <phoneticPr fontId="2"/>
  </si>
  <si>
    <t>編纂項目</t>
  </si>
  <si>
    <t>保存期間</t>
  </si>
  <si>
    <t>年</t>
  </si>
  <si>
    <t>完結年月日</t>
  </si>
  <si>
    <t>文書番号</t>
  </si>
  <si>
    <t>文書審査</t>
  </si>
  <si>
    <t>公印</t>
  </si>
  <si>
    <t>決裁</t>
  </si>
  <si>
    <t>平成　　年　　月　　日</t>
  </si>
  <si>
    <t>浄書</t>
  </si>
  <si>
    <t>校合</t>
  </si>
  <si>
    <t>市　長</t>
  </si>
  <si>
    <t>課長補佐</t>
  </si>
  <si>
    <t>係　長</t>
  </si>
  <si>
    <t>係</t>
  </si>
  <si>
    <t>合議</t>
  </si>
  <si>
    <t>課　長</t>
    <rPh sb="0" eb="1">
      <t>カ</t>
    </rPh>
    <rPh sb="2" eb="3">
      <t>チョウ</t>
    </rPh>
    <phoneticPr fontId="2"/>
  </si>
  <si>
    <t>　３．施行方法</t>
    <phoneticPr fontId="2"/>
  </si>
  <si>
    <t>　４．支出科目</t>
    <phoneticPr fontId="2"/>
  </si>
  <si>
    <t>　６．予 算 額</t>
    <phoneticPr fontId="2"/>
  </si>
  <si>
    <t>別紙設計書のとおり</t>
    <phoneticPr fontId="2"/>
  </si>
  <si>
    <t>平成 　年　 月　 日</t>
    <phoneticPr fontId="2"/>
  </si>
  <si>
    <t>発信</t>
    <phoneticPr fontId="2"/>
  </si>
  <si>
    <t>助　役</t>
    <phoneticPr fontId="2"/>
  </si>
  <si>
    <t>部　長</t>
    <phoneticPr fontId="2"/>
  </si>
  <si>
    <t>　５．設 計 額</t>
    <rPh sb="7" eb="8">
      <t>ガク</t>
    </rPh>
    <phoneticPr fontId="2"/>
  </si>
  <si>
    <t>１.</t>
    <phoneticPr fontId="2"/>
  </si>
  <si>
    <t>２.</t>
    <phoneticPr fontId="2"/>
  </si>
  <si>
    <t>３.</t>
    <phoneticPr fontId="2"/>
  </si>
  <si>
    <t>から</t>
    <phoneticPr fontId="2"/>
  </si>
  <si>
    <t>まで</t>
    <phoneticPr fontId="2"/>
  </si>
  <si>
    <t>４.</t>
    <phoneticPr fontId="2"/>
  </si>
  <si>
    <t>職氏名</t>
    <phoneticPr fontId="2"/>
  </si>
  <si>
    <t>発議</t>
    <phoneticPr fontId="2"/>
  </si>
  <si>
    <t>白　　　石　　　市</t>
    <phoneticPr fontId="2"/>
  </si>
  <si>
    <t>総務部長</t>
    <rPh sb="0" eb="2">
      <t>ソウム</t>
    </rPh>
    <rPh sb="2" eb="4">
      <t>ブチョウ</t>
    </rPh>
    <phoneticPr fontId="2"/>
  </si>
  <si>
    <t>土木工事</t>
    <rPh sb="0" eb="2">
      <t>ドボク</t>
    </rPh>
    <rPh sb="2" eb="4">
      <t>コウジ</t>
    </rPh>
    <phoneticPr fontId="2"/>
  </si>
  <si>
    <t>㈱エコー設備工業</t>
    <rPh sb="4" eb="6">
      <t>セツビ</t>
    </rPh>
    <rPh sb="6" eb="8">
      <t>コウギョウ</t>
    </rPh>
    <phoneticPr fontId="2"/>
  </si>
  <si>
    <t>㈲佐久間組</t>
    <rPh sb="1" eb="4">
      <t>サクマ</t>
    </rPh>
    <rPh sb="4" eb="5">
      <t>クミ</t>
    </rPh>
    <phoneticPr fontId="2"/>
  </si>
  <si>
    <t>B</t>
    <phoneticPr fontId="2"/>
  </si>
  <si>
    <t>㈲大野建設</t>
    <rPh sb="1" eb="3">
      <t>オオノ</t>
    </rPh>
    <rPh sb="3" eb="5">
      <t>ケンセツ</t>
    </rPh>
    <phoneticPr fontId="2"/>
  </si>
  <si>
    <t>B</t>
    <phoneticPr fontId="2"/>
  </si>
  <si>
    <t>岡崎建設</t>
    <rPh sb="0" eb="2">
      <t>オカザキ</t>
    </rPh>
    <rPh sb="2" eb="4">
      <t>ケンセツ</t>
    </rPh>
    <phoneticPr fontId="2"/>
  </si>
  <si>
    <t>B</t>
    <phoneticPr fontId="2"/>
  </si>
  <si>
    <t>日下建設</t>
    <rPh sb="0" eb="2">
      <t>クサカ</t>
    </rPh>
    <rPh sb="2" eb="4">
      <t>ケンセツ</t>
    </rPh>
    <phoneticPr fontId="2"/>
  </si>
  <si>
    <t>C</t>
    <phoneticPr fontId="2"/>
  </si>
  <si>
    <t>C</t>
    <phoneticPr fontId="2"/>
  </si>
  <si>
    <t>日下産業㈱</t>
    <rPh sb="0" eb="2">
      <t>クサカ</t>
    </rPh>
    <rPh sb="2" eb="4">
      <t>サンギョウ</t>
    </rPh>
    <phoneticPr fontId="2"/>
  </si>
  <si>
    <t>B</t>
    <phoneticPr fontId="2"/>
  </si>
  <si>
    <t>㈲志村建設</t>
    <rPh sb="1" eb="3">
      <t>シムラ</t>
    </rPh>
    <rPh sb="3" eb="5">
      <t>ケンセツ</t>
    </rPh>
    <phoneticPr fontId="2"/>
  </si>
  <si>
    <t>㈲高橋組</t>
    <rPh sb="1" eb="3">
      <t>タカハシ</t>
    </rPh>
    <rPh sb="3" eb="4">
      <t>クミ</t>
    </rPh>
    <phoneticPr fontId="2"/>
  </si>
  <si>
    <t>㈲たちばな興業</t>
    <rPh sb="5" eb="7">
      <t>コウギョウ</t>
    </rPh>
    <phoneticPr fontId="2"/>
  </si>
  <si>
    <t>B</t>
    <phoneticPr fontId="2"/>
  </si>
  <si>
    <t>㈲森合建設造園</t>
    <rPh sb="1" eb="3">
      <t>モリアイ</t>
    </rPh>
    <rPh sb="3" eb="5">
      <t>ケンセツ</t>
    </rPh>
    <rPh sb="5" eb="7">
      <t>ゾウエン</t>
    </rPh>
    <phoneticPr fontId="2"/>
  </si>
  <si>
    <t>円也)</t>
    <phoneticPr fontId="2"/>
  </si>
  <si>
    <t xml:space="preserve">  白財第　　　　　　号</t>
    <rPh sb="3" eb="4">
      <t>ザイ</t>
    </rPh>
    <rPh sb="4" eb="5">
      <t>ダイ</t>
    </rPh>
    <phoneticPr fontId="2"/>
  </si>
  <si>
    <t>平成    年　　月　　日</t>
    <rPh sb="0" eb="2">
      <t>ヘイセイ</t>
    </rPh>
    <rPh sb="12" eb="13">
      <t>ヒ</t>
    </rPh>
    <phoneticPr fontId="2"/>
  </si>
  <si>
    <t>令和　　　年　　　月　　　日</t>
    <rPh sb="0" eb="2">
      <t>レイワ</t>
    </rPh>
    <rPh sb="5" eb="6">
      <t>ネン</t>
    </rPh>
    <rPh sb="9" eb="10">
      <t>ガツ</t>
    </rPh>
    <rPh sb="13" eb="14">
      <t>ニチ</t>
    </rPh>
    <phoneticPr fontId="2"/>
  </si>
  <si>
    <t>工事名</t>
  </si>
  <si>
    <t>※「工事名」または「業務名」を選択してください。</t>
    <rPh sb="2" eb="4">
      <t>コウジ</t>
    </rPh>
    <rPh sb="4" eb="5">
      <t>メイ</t>
    </rPh>
    <rPh sb="10" eb="13">
      <t>ギョウムメイ</t>
    </rPh>
    <rPh sb="15" eb="17">
      <t>センタク</t>
    </rPh>
    <phoneticPr fontId="2"/>
  </si>
  <si>
    <t>現　場　説　明　閲　覧　調　書</t>
  </si>
  <si>
    <t xml:space="preserve"> </t>
  </si>
  <si>
    <t>２．</t>
  </si>
  <si>
    <t>３．</t>
    <phoneticPr fontId="2"/>
  </si>
  <si>
    <t>閲覧に供した図書名</t>
  </si>
  <si>
    <t xml:space="preserve"> （１）現場説明事項          １部</t>
  </si>
  <si>
    <t xml:space="preserve"> （２）仕様書、設計図書等    １部</t>
  </si>
  <si>
    <t>４．</t>
    <phoneticPr fontId="2"/>
  </si>
  <si>
    <t>仕様書、設計図書等の貸出しの有無</t>
  </si>
  <si>
    <t xml:space="preserve"> 上記のとおり入札に参加したく閲覧いたしました。</t>
  </si>
  <si>
    <t>商号
又は
名称</t>
    <rPh sb="0" eb="2">
      <t>ショウゴウ</t>
    </rPh>
    <rPh sb="3" eb="4">
      <t>マタ</t>
    </rPh>
    <rPh sb="6" eb="8">
      <t>メイショウ</t>
    </rPh>
    <phoneticPr fontId="2"/>
  </si>
  <si>
    <t>代表者名</t>
  </si>
  <si>
    <t>　</t>
  </si>
  <si>
    <t>閲覧者名</t>
  </si>
  <si>
    <t>　　　　印</t>
  </si>
  <si>
    <t xml:space="preserve">        有      無     （ 返却日 令和    　年　    月　    日　　午前・午後　　 時     分 ）</t>
    <phoneticPr fontId="2"/>
  </si>
  <si>
    <t>閲覧をした日　　　　　　　　令和　　　　年　　　　月　　　　日</t>
    <rPh sb="0" eb="2">
      <t>エツラン</t>
    </rPh>
    <rPh sb="5" eb="6">
      <t>ヒ</t>
    </rPh>
    <rPh sb="14" eb="16">
      <t>レイワ</t>
    </rPh>
    <rPh sb="20" eb="21">
      <t>ネン</t>
    </rPh>
    <rPh sb="25" eb="26">
      <t>ガツ</t>
    </rPh>
    <rPh sb="30" eb="31">
      <t>ニチ</t>
    </rPh>
    <phoneticPr fontId="2"/>
  </si>
  <si>
    <t>工事名</t>
    <rPh sb="0" eb="3">
      <t>コウジメイ</t>
    </rPh>
    <phoneticPr fontId="2"/>
  </si>
  <si>
    <t>１．</t>
    <phoneticPr fontId="2"/>
  </si>
  <si>
    <t>工事場所</t>
    <rPh sb="0" eb="4">
      <t>コウジバショ</t>
    </rPh>
    <phoneticPr fontId="2"/>
  </si>
  <si>
    <t>令和７年度　スマートインターチェンジ事業に伴う簡易水道切替工事</t>
    <phoneticPr fontId="2"/>
  </si>
  <si>
    <t>白石市大平中目字古屋敷　地内　ほか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</si>
</sst>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9">
    <font>
      <sz val="11"/>
      <name val="ＭＳ Ｐゴシック"/>
      <family val="3"/>
      <charset val="128"/>
    </font>
    <font>
      <sz val="11"/>
      <name val="ＭＳ Ｐゴシック"/>
      <family val="3"/>
      <charset val="128"/>
    </font>
    <font>
      <sz val="6"/>
      <name val="ＭＳ Ｐゴシック"/>
      <family val="3"/>
      <charset val="128"/>
    </font>
    <font>
      <sz val="11"/>
      <name val="ＪＳＰ明朝"/>
      <family val="1"/>
      <charset val="128"/>
    </font>
    <font>
      <sz val="16"/>
      <name val="ＪＳＰ明朝"/>
      <family val="1"/>
      <charset val="128"/>
    </font>
    <font>
      <u/>
      <sz val="11"/>
      <name val="ＪＳＰ明朝"/>
      <family val="1"/>
      <charset val="128"/>
    </font>
    <font>
      <sz val="12"/>
      <name val="ＪＳ明朝"/>
      <family val="1"/>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b/>
      <sz val="16"/>
      <name val="ＭＳ 明朝"/>
      <family val="1"/>
      <charset val="128"/>
    </font>
    <font>
      <sz val="8"/>
      <name val="ＭＳ 明朝"/>
      <family val="1"/>
      <charset val="128"/>
    </font>
    <font>
      <b/>
      <sz val="14"/>
      <color indexed="10"/>
      <name val="ＪＳＰ明朝"/>
      <family val="1"/>
      <charset val="128"/>
    </font>
    <font>
      <sz val="11"/>
      <color indexed="10"/>
      <name val="ＭＳ 明朝"/>
      <family val="1"/>
      <charset val="128"/>
    </font>
    <font>
      <sz val="11"/>
      <color theme="1"/>
      <name val="ＭＳ Ｐゴシック"/>
      <family val="3"/>
      <charset val="128"/>
      <scheme val="minor"/>
    </font>
    <font>
      <sz val="11"/>
      <name val="ＪＳ明朝"/>
      <family val="1"/>
      <charset val="128"/>
    </font>
    <font>
      <sz val="14"/>
      <name val="ＪＳ明朝"/>
      <family val="1"/>
      <charset val="128"/>
    </font>
    <font>
      <sz val="9"/>
      <name val="ＪＳ明朝"/>
      <family val="1"/>
      <charset val="128"/>
    </font>
  </fonts>
  <fills count="2">
    <fill>
      <patternFill patternType="none"/>
    </fill>
    <fill>
      <patternFill patternType="gray125"/>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10"/>
      </right>
      <top/>
      <bottom/>
      <diagonal/>
    </border>
    <border>
      <left/>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diagonal/>
    </border>
    <border>
      <left/>
      <right style="thin">
        <color indexed="10"/>
      </right>
      <top/>
      <bottom style="thin">
        <color indexed="10"/>
      </bottom>
      <diagonal/>
    </border>
    <border>
      <left/>
      <right style="thin">
        <color indexed="10"/>
      </right>
      <top style="thin">
        <color indexed="10"/>
      </top>
      <bottom style="thin">
        <color indexed="10"/>
      </bottom>
      <diagonal/>
    </border>
    <border>
      <left/>
      <right style="medium">
        <color indexed="10"/>
      </right>
      <top/>
      <bottom/>
      <diagonal/>
    </border>
    <border>
      <left/>
      <right style="medium">
        <color indexed="10"/>
      </right>
      <top style="thin">
        <color indexed="10"/>
      </top>
      <bottom style="thin">
        <color indexed="10"/>
      </bottom>
      <diagonal/>
    </border>
    <border>
      <left/>
      <right style="medium">
        <color indexed="10"/>
      </right>
      <top style="thin">
        <color indexed="10"/>
      </top>
      <bottom/>
      <diagonal/>
    </border>
    <border>
      <left/>
      <right style="medium">
        <color indexed="10"/>
      </right>
      <top/>
      <bottom style="thin">
        <color indexed="10"/>
      </bottom>
      <diagonal/>
    </border>
    <border>
      <left style="medium">
        <color indexed="10"/>
      </left>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thin">
        <color indexed="64"/>
      </right>
      <top style="medium">
        <color indexed="64"/>
      </top>
      <bottom style="thin">
        <color indexed="64"/>
      </bottom>
      <diagonal/>
    </border>
    <border>
      <left style="thin">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medium">
        <color indexed="10"/>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0"/>
      </left>
      <right style="medium">
        <color indexed="10"/>
      </right>
      <top style="medium">
        <color indexed="10"/>
      </top>
      <bottom style="medium">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thin">
        <color indexed="10"/>
      </bottom>
      <diagonal/>
    </border>
    <border>
      <left style="medium">
        <color indexed="10"/>
      </left>
      <right/>
      <top/>
      <bottom style="thin">
        <color indexed="10"/>
      </bottom>
      <diagonal/>
    </border>
    <border>
      <left style="thin">
        <color indexed="10"/>
      </left>
      <right style="medium">
        <color indexed="10"/>
      </right>
      <top style="thin">
        <color indexed="10"/>
      </top>
      <bottom style="thin">
        <color indexed="10"/>
      </bottom>
      <diagonal/>
    </border>
    <border>
      <left style="thin">
        <color indexed="10"/>
      </left>
      <right/>
      <top style="medium">
        <color indexed="10"/>
      </top>
      <bottom style="thin">
        <color indexed="10"/>
      </bottom>
      <diagonal/>
    </border>
    <border>
      <left/>
      <right/>
      <top style="medium">
        <color indexed="10"/>
      </top>
      <bottom style="thin">
        <color indexed="10"/>
      </bottom>
      <diagonal/>
    </border>
    <border>
      <left/>
      <right style="thin">
        <color indexed="10"/>
      </right>
      <top style="medium">
        <color indexed="10"/>
      </top>
      <bottom style="thin">
        <color indexed="10"/>
      </bottom>
      <diagonal/>
    </border>
    <border>
      <left style="thin">
        <color indexed="10"/>
      </left>
      <right/>
      <top style="medium">
        <color indexed="10"/>
      </top>
      <bottom style="medium">
        <color indexed="10"/>
      </bottom>
      <diagonal/>
    </border>
    <border>
      <left/>
      <right style="thin">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right style="medium">
        <color indexed="10"/>
      </right>
      <top style="medium">
        <color indexed="10"/>
      </top>
      <bottom style="thin">
        <color indexed="10"/>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xf numFmtId="0" fontId="15" fillId="0" borderId="0">
      <alignment vertical="center"/>
    </xf>
  </cellStyleXfs>
  <cellXfs count="245">
    <xf numFmtId="0" fontId="0" fillId="0" borderId="0" xfId="0">
      <alignment vertical="center"/>
    </xf>
    <xf numFmtId="0" fontId="3" fillId="0" borderId="0" xfId="0" applyFont="1">
      <alignment vertical="center"/>
    </xf>
    <xf numFmtId="0" fontId="3" fillId="0" borderId="0" xfId="0" applyFont="1" applyAlignment="1"/>
    <xf numFmtId="0" fontId="5" fillId="0" borderId="0" xfId="0" applyFont="1" applyAlignment="1">
      <alignment horizontal="center"/>
    </xf>
    <xf numFmtId="0" fontId="3" fillId="0" borderId="0" xfId="0" applyFont="1" applyBorder="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0" borderId="2" xfId="0" applyFont="1" applyBorder="1">
      <alignment vertical="center"/>
    </xf>
    <xf numFmtId="0" fontId="3" fillId="0" borderId="3"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6" xfId="0" applyFont="1" applyBorder="1">
      <alignment vertical="center"/>
    </xf>
    <xf numFmtId="0" fontId="7" fillId="0" borderId="8" xfId="0" applyFont="1" applyBorder="1" applyAlignment="1">
      <alignment horizontal="center"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right"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0" xfId="2" applyFont="1" applyAlignment="1">
      <alignment horizontal="distributed" vertical="center"/>
    </xf>
    <xf numFmtId="49" fontId="7" fillId="0" borderId="0" xfId="2" applyNumberFormat="1" applyFont="1" applyAlignment="1">
      <alignment horizontal="center" vertical="center"/>
    </xf>
    <xf numFmtId="0" fontId="7" fillId="0" borderId="9" xfId="2" applyFont="1" applyBorder="1" applyAlignment="1">
      <alignment horizontal="center" vertical="center"/>
    </xf>
    <xf numFmtId="0" fontId="7" fillId="0" borderId="9" xfId="2" applyFont="1" applyBorder="1" applyAlignment="1">
      <alignment vertical="center"/>
    </xf>
    <xf numFmtId="0" fontId="7" fillId="0" borderId="10" xfId="2" applyFont="1" applyBorder="1" applyAlignment="1">
      <alignment vertical="center"/>
    </xf>
    <xf numFmtId="0" fontId="7" fillId="0" borderId="11" xfId="2" applyFont="1" applyBorder="1" applyAlignment="1">
      <alignment vertical="center"/>
    </xf>
    <xf numFmtId="0" fontId="6" fillId="0" borderId="12" xfId="0" applyFont="1" applyBorder="1" applyAlignment="1">
      <alignment horizontal="center" vertical="center"/>
    </xf>
    <xf numFmtId="0" fontId="7" fillId="0" borderId="0" xfId="3" applyFont="1" applyAlignment="1">
      <alignment vertical="center"/>
    </xf>
    <xf numFmtId="0" fontId="12" fillId="0" borderId="0" xfId="3" applyFont="1" applyAlignment="1">
      <alignment vertical="center"/>
    </xf>
    <xf numFmtId="0" fontId="7" fillId="0" borderId="0" xfId="0" applyFont="1" applyAlignment="1">
      <alignment horizontal="distributed" vertical="center"/>
    </xf>
    <xf numFmtId="0" fontId="7" fillId="0" borderId="0" xfId="0" applyFont="1" applyAlignment="1">
      <alignment horizontal="left" vertical="center" indent="1"/>
    </xf>
    <xf numFmtId="0" fontId="3"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quotePrefix="1" applyFont="1" applyAlignment="1">
      <alignment horizontal="right" vertical="center"/>
    </xf>
    <xf numFmtId="176" fontId="6" fillId="0" borderId="12" xfId="0" applyNumberFormat="1" applyFont="1" applyBorder="1" applyAlignment="1">
      <alignment vertical="center"/>
    </xf>
    <xf numFmtId="0" fontId="3" fillId="0" borderId="0" xfId="0" applyFont="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3" xfId="0" applyFont="1" applyBorder="1" applyAlignment="1">
      <alignment horizontal="distributed" vertical="center" shrinkToFit="1"/>
    </xf>
    <xf numFmtId="0" fontId="3" fillId="0" borderId="14" xfId="0" applyFont="1" applyBorder="1" applyAlignment="1">
      <alignment horizontal="distributed" vertical="center" shrinkToFit="1"/>
    </xf>
    <xf numFmtId="0" fontId="3" fillId="0" borderId="15" xfId="0" applyFont="1" applyBorder="1" applyAlignment="1">
      <alignment horizontal="distributed" vertical="center"/>
    </xf>
    <xf numFmtId="0" fontId="3" fillId="0" borderId="16" xfId="0" applyFont="1" applyBorder="1" applyAlignment="1">
      <alignment horizontal="distributed"/>
    </xf>
    <xf numFmtId="0" fontId="3" fillId="0" borderId="17" xfId="0" applyFont="1" applyBorder="1" applyAlignment="1">
      <alignment horizontal="distributed" vertical="top"/>
    </xf>
    <xf numFmtId="177" fontId="12" fillId="0" borderId="0" xfId="3" applyNumberFormat="1" applyFont="1" applyFill="1" applyBorder="1" applyAlignment="1">
      <alignment horizontal="center" vertical="center"/>
    </xf>
    <xf numFmtId="0" fontId="7" fillId="0" borderId="0" xfId="4" applyFont="1" applyBorder="1" applyAlignment="1">
      <alignment vertical="center"/>
    </xf>
    <xf numFmtId="0" fontId="7" fillId="0" borderId="0" xfId="4" applyFont="1" applyBorder="1" applyAlignment="1">
      <alignment horizontal="center" vertical="center"/>
    </xf>
    <xf numFmtId="0" fontId="7" fillId="0" borderId="0" xfId="4" applyFont="1" applyBorder="1" applyAlignment="1">
      <alignment horizontal="left" vertical="center"/>
    </xf>
    <xf numFmtId="49" fontId="7" fillId="0" borderId="0" xfId="4" applyNumberFormat="1" applyFont="1" applyBorder="1" applyAlignment="1">
      <alignment vertical="center"/>
    </xf>
    <xf numFmtId="0" fontId="7" fillId="0" borderId="0" xfId="4" applyFont="1" applyBorder="1"/>
    <xf numFmtId="0" fontId="1" fillId="0" borderId="0" xfId="4" applyBorder="1" applyAlignment="1"/>
    <xf numFmtId="0" fontId="14" fillId="0" borderId="0" xfId="4" applyFont="1" applyBorder="1" applyAlignment="1">
      <alignment vertical="center"/>
    </xf>
    <xf numFmtId="0" fontId="14" fillId="0" borderId="0" xfId="4" applyFont="1" applyBorder="1"/>
    <xf numFmtId="0" fontId="14" fillId="0" borderId="25" xfId="4" applyFont="1" applyBorder="1" applyAlignment="1">
      <alignment vertical="center"/>
    </xf>
    <xf numFmtId="0" fontId="14" fillId="0" borderId="27" xfId="4" applyFont="1" applyBorder="1" applyAlignment="1">
      <alignment horizontal="center" vertical="center"/>
    </xf>
    <xf numFmtId="0" fontId="14" fillId="0" borderId="30" xfId="4" applyFont="1" applyBorder="1" applyAlignment="1">
      <alignment vertical="center"/>
    </xf>
    <xf numFmtId="0" fontId="14" fillId="0" borderId="31" xfId="4" applyFont="1" applyBorder="1" applyAlignment="1">
      <alignment vertical="center"/>
    </xf>
    <xf numFmtId="0" fontId="14" fillId="0" borderId="32" xfId="4" applyFont="1" applyBorder="1" applyAlignment="1">
      <alignment vertical="center"/>
    </xf>
    <xf numFmtId="0" fontId="14" fillId="0" borderId="35" xfId="4" applyFont="1" applyBorder="1" applyAlignment="1">
      <alignment vertical="center"/>
    </xf>
    <xf numFmtId="0" fontId="14" fillId="0" borderId="37" xfId="4" applyFont="1" applyBorder="1" applyAlignment="1">
      <alignment vertical="center"/>
    </xf>
    <xf numFmtId="0" fontId="14" fillId="0" borderId="40" xfId="4" applyFont="1" applyBorder="1" applyAlignment="1">
      <alignment vertical="center"/>
    </xf>
    <xf numFmtId="0" fontId="7" fillId="0" borderId="41" xfId="4" applyFont="1" applyBorder="1" applyAlignment="1">
      <alignment horizontal="center" vertical="center"/>
    </xf>
    <xf numFmtId="0" fontId="7" fillId="0" borderId="37" xfId="4" applyFont="1" applyBorder="1" applyAlignment="1">
      <alignment horizontal="center" vertical="center"/>
    </xf>
    <xf numFmtId="0" fontId="7" fillId="0" borderId="41" xfId="4" applyFont="1" applyBorder="1" applyAlignment="1">
      <alignment horizontal="left" vertical="center"/>
    </xf>
    <xf numFmtId="0" fontId="7" fillId="0" borderId="37" xfId="4" applyFont="1" applyBorder="1" applyAlignment="1">
      <alignment horizontal="left" vertical="center"/>
    </xf>
    <xf numFmtId="0" fontId="1" fillId="0" borderId="37" xfId="4" applyBorder="1" applyAlignment="1"/>
    <xf numFmtId="0" fontId="7" fillId="0" borderId="41" xfId="4" applyFont="1" applyBorder="1" applyAlignment="1">
      <alignment vertical="center"/>
    </xf>
    <xf numFmtId="0" fontId="7" fillId="0" borderId="37" xfId="4" applyFont="1" applyBorder="1" applyAlignment="1">
      <alignment vertical="center"/>
    </xf>
    <xf numFmtId="0" fontId="7" fillId="0" borderId="42" xfId="4" applyFont="1" applyBorder="1" applyAlignment="1">
      <alignment horizontal="center" vertical="center"/>
    </xf>
    <xf numFmtId="0" fontId="7" fillId="0" borderId="43" xfId="4" applyFont="1" applyBorder="1" applyAlignment="1">
      <alignment vertical="center"/>
    </xf>
    <xf numFmtId="0" fontId="7" fillId="0" borderId="44" xfId="4" applyFont="1" applyBorder="1" applyAlignment="1">
      <alignment vertical="center"/>
    </xf>
    <xf numFmtId="176" fontId="7" fillId="0" borderId="0" xfId="0" applyNumberFormat="1" applyFont="1" applyAlignment="1">
      <alignment vertical="center"/>
    </xf>
    <xf numFmtId="14" fontId="7" fillId="0" borderId="0" xfId="0" applyNumberFormat="1" applyFont="1">
      <alignment vertical="center"/>
    </xf>
    <xf numFmtId="0" fontId="7" fillId="0" borderId="0" xfId="0" applyNumberFormat="1" applyFont="1">
      <alignment vertical="center"/>
    </xf>
    <xf numFmtId="0" fontId="14" fillId="0" borderId="26" xfId="4" applyFont="1" applyBorder="1" applyAlignment="1">
      <alignment horizontal="right" vertical="center"/>
    </xf>
    <xf numFmtId="0" fontId="14" fillId="0" borderId="46" xfId="4" applyFont="1" applyBorder="1" applyAlignment="1">
      <alignment horizontal="center" vertical="center"/>
    </xf>
    <xf numFmtId="0" fontId="14" fillId="0" borderId="47" xfId="4" applyFont="1" applyBorder="1" applyAlignment="1">
      <alignment horizontal="righ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88" xfId="0" applyFont="1" applyBorder="1" applyAlignment="1">
      <alignment vertical="center"/>
    </xf>
    <xf numFmtId="0" fontId="7" fillId="0" borderId="89"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0" fontId="7" fillId="0" borderId="2" xfId="0" applyFont="1" applyBorder="1" applyAlignment="1">
      <alignment horizontal="center" vertical="center"/>
    </xf>
    <xf numFmtId="0" fontId="7" fillId="0" borderId="87"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lignment vertical="center"/>
    </xf>
    <xf numFmtId="0" fontId="16" fillId="0" borderId="0" xfId="0" applyFont="1" applyAlignment="1">
      <alignment horizontal="right" vertical="center"/>
    </xf>
    <xf numFmtId="0" fontId="16" fillId="0" borderId="0" xfId="0" quotePrefix="1" applyFont="1" applyAlignment="1">
      <alignment horizontal="right" vertical="center"/>
    </xf>
    <xf numFmtId="0" fontId="6" fillId="0" borderId="0" xfId="0" applyFont="1">
      <alignment vertical="center"/>
    </xf>
    <xf numFmtId="0" fontId="16" fillId="0" borderId="54" xfId="0" applyFont="1" applyBorder="1">
      <alignment vertical="center"/>
    </xf>
    <xf numFmtId="0" fontId="16" fillId="0" borderId="55" xfId="0" applyFont="1" applyBorder="1">
      <alignment vertical="center"/>
    </xf>
    <xf numFmtId="0" fontId="16" fillId="0" borderId="56" xfId="0" applyFont="1" applyBorder="1">
      <alignment vertical="center"/>
    </xf>
    <xf numFmtId="0" fontId="16" fillId="0" borderId="94" xfId="0" applyFont="1" applyBorder="1">
      <alignment vertical="center"/>
    </xf>
    <xf numFmtId="0" fontId="16" fillId="0" borderId="95" xfId="0" applyFont="1" applyBorder="1">
      <alignment vertical="center"/>
    </xf>
    <xf numFmtId="0" fontId="16" fillId="0" borderId="96" xfId="0" applyFont="1" applyBorder="1" applyAlignment="1">
      <alignment horizontal="center" vertical="center"/>
    </xf>
    <xf numFmtId="0" fontId="16" fillId="0" borderId="76" xfId="0" applyFont="1" applyBorder="1">
      <alignment vertical="center"/>
    </xf>
    <xf numFmtId="0" fontId="16" fillId="0" borderId="51" xfId="0" applyFont="1" applyBorder="1">
      <alignment vertical="center"/>
    </xf>
    <xf numFmtId="0" fontId="16" fillId="0" borderId="74" xfId="0" applyFont="1" applyBorder="1">
      <alignment vertical="center"/>
    </xf>
    <xf numFmtId="0" fontId="16" fillId="0" borderId="90" xfId="0" applyFont="1" applyBorder="1">
      <alignment vertical="center"/>
    </xf>
    <xf numFmtId="0" fontId="16" fillId="0" borderId="92" xfId="0" applyFont="1" applyBorder="1">
      <alignment vertical="center"/>
    </xf>
    <xf numFmtId="0" fontId="18" fillId="0" borderId="93" xfId="0" applyFont="1" applyBorder="1">
      <alignment vertical="center"/>
    </xf>
    <xf numFmtId="0" fontId="14" fillId="0" borderId="64" xfId="4" applyFont="1" applyBorder="1" applyAlignment="1">
      <alignment horizontal="center" vertical="center"/>
    </xf>
    <xf numFmtId="0" fontId="14" fillId="0" borderId="71" xfId="4" applyFont="1" applyBorder="1" applyAlignment="1">
      <alignment horizontal="center" vertical="center"/>
    </xf>
    <xf numFmtId="0" fontId="14" fillId="0" borderId="64" xfId="4" applyFont="1" applyBorder="1" applyAlignment="1">
      <alignment horizontal="left" vertical="center"/>
    </xf>
    <xf numFmtId="0" fontId="14" fillId="0" borderId="65" xfId="4" applyFont="1" applyBorder="1" applyAlignment="1">
      <alignment horizontal="left" vertical="center"/>
    </xf>
    <xf numFmtId="0" fontId="14" fillId="0" borderId="66" xfId="4" applyFont="1" applyBorder="1" applyAlignment="1">
      <alignment horizontal="left" vertical="center"/>
    </xf>
    <xf numFmtId="0" fontId="14" fillId="0" borderId="67" xfId="4" applyFont="1" applyBorder="1" applyAlignment="1">
      <alignment horizontal="center" vertical="center"/>
    </xf>
    <xf numFmtId="0" fontId="14" fillId="0" borderId="68" xfId="4" applyFont="1" applyBorder="1" applyAlignment="1">
      <alignment horizontal="center" vertical="center"/>
    </xf>
    <xf numFmtId="0" fontId="14" fillId="0" borderId="69" xfId="4" applyFont="1" applyBorder="1" applyAlignment="1">
      <alignment horizontal="center" vertical="center"/>
    </xf>
    <xf numFmtId="0" fontId="14" fillId="0" borderId="65" xfId="4" applyFont="1" applyBorder="1" applyAlignment="1">
      <alignment horizontal="center" vertical="center"/>
    </xf>
    <xf numFmtId="0" fontId="14" fillId="0" borderId="66" xfId="4" applyFont="1" applyBorder="1" applyAlignment="1">
      <alignment horizontal="center" vertical="center"/>
    </xf>
    <xf numFmtId="0" fontId="14" fillId="0" borderId="70" xfId="4" applyFont="1" applyBorder="1" applyAlignment="1">
      <alignment horizontal="center" vertical="center"/>
    </xf>
    <xf numFmtId="0" fontId="14" fillId="0" borderId="47" xfId="4" applyFont="1" applyBorder="1" applyAlignment="1">
      <alignment horizontal="center" vertical="center"/>
    </xf>
    <xf numFmtId="0" fontId="14" fillId="0" borderId="33" xfId="4" applyFont="1" applyBorder="1" applyAlignment="1">
      <alignment horizontal="center" vertical="center"/>
    </xf>
    <xf numFmtId="0" fontId="14" fillId="0" borderId="38" xfId="4" applyFont="1" applyBorder="1" applyAlignment="1">
      <alignment horizontal="center" vertical="center"/>
    </xf>
    <xf numFmtId="0" fontId="14" fillId="0" borderId="36" xfId="4" applyFont="1" applyBorder="1" applyAlignment="1">
      <alignment horizontal="center" vertical="center"/>
    </xf>
    <xf numFmtId="0" fontId="14" fillId="0" borderId="28" xfId="4" applyFont="1" applyBorder="1" applyAlignment="1">
      <alignment horizontal="center" vertical="center"/>
    </xf>
    <xf numFmtId="0" fontId="14" fillId="0" borderId="29" xfId="4" applyFont="1" applyBorder="1" applyAlignment="1">
      <alignment horizontal="center" vertical="center"/>
    </xf>
    <xf numFmtId="0" fontId="14" fillId="0" borderId="34" xfId="4" applyFont="1" applyBorder="1" applyAlignment="1">
      <alignment horizontal="center" vertical="center"/>
    </xf>
    <xf numFmtId="0" fontId="14" fillId="0" borderId="30" xfId="4" applyFont="1" applyBorder="1" applyAlignment="1">
      <alignment horizontal="center" vertical="center"/>
    </xf>
    <xf numFmtId="0" fontId="14" fillId="0" borderId="0" xfId="4" applyFont="1" applyBorder="1" applyAlignment="1">
      <alignment horizontal="center" vertical="center"/>
    </xf>
    <xf numFmtId="0" fontId="14" fillId="0" borderId="25" xfId="4" applyFont="1" applyBorder="1" applyAlignment="1">
      <alignment horizontal="center" vertical="center"/>
    </xf>
    <xf numFmtId="0" fontId="14" fillId="0" borderId="31" xfId="4" applyFont="1" applyBorder="1" applyAlignment="1">
      <alignment horizontal="center" vertical="center"/>
    </xf>
    <xf numFmtId="0" fontId="14" fillId="0" borderId="32" xfId="4" applyFont="1" applyBorder="1" applyAlignment="1">
      <alignment horizontal="center" vertical="center"/>
    </xf>
    <xf numFmtId="0" fontId="14" fillId="0" borderId="35" xfId="4" applyFont="1" applyBorder="1" applyAlignment="1">
      <alignment horizontal="center" vertical="center"/>
    </xf>
    <xf numFmtId="0" fontId="14" fillId="0" borderId="39" xfId="4" applyFont="1" applyBorder="1" applyAlignment="1">
      <alignment horizontal="center" vertical="center"/>
    </xf>
    <xf numFmtId="0" fontId="14" fillId="0" borderId="37" xfId="4" applyFont="1" applyBorder="1" applyAlignment="1">
      <alignment horizontal="center" vertical="center"/>
    </xf>
    <xf numFmtId="0" fontId="14" fillId="0" borderId="40" xfId="4" applyFont="1" applyBorder="1" applyAlignment="1">
      <alignment horizontal="center" vertical="center"/>
    </xf>
    <xf numFmtId="0" fontId="14" fillId="0" borderId="27" xfId="4" applyFont="1" applyBorder="1" applyAlignment="1">
      <alignment horizontal="center" vertical="center"/>
    </xf>
    <xf numFmtId="0" fontId="14" fillId="0" borderId="26" xfId="4" applyFont="1" applyBorder="1" applyAlignment="1">
      <alignment horizontal="right" vertical="center"/>
    </xf>
    <xf numFmtId="0" fontId="7" fillId="0" borderId="26" xfId="4" applyFont="1" applyBorder="1" applyAlignment="1">
      <alignment horizontal="center" vertical="center"/>
    </xf>
    <xf numFmtId="0" fontId="7" fillId="0" borderId="38" xfId="4" applyFont="1" applyBorder="1" applyAlignment="1">
      <alignment horizontal="center" vertical="center"/>
    </xf>
    <xf numFmtId="0" fontId="7" fillId="0" borderId="26" xfId="4" applyFont="1" applyBorder="1" applyAlignment="1">
      <alignment horizontal="right" vertical="center"/>
    </xf>
    <xf numFmtId="0" fontId="14" fillId="0" borderId="0" xfId="4" applyFont="1" applyBorder="1" applyAlignment="1">
      <alignment horizontal="center"/>
    </xf>
    <xf numFmtId="0" fontId="14" fillId="0" borderId="59" xfId="4" applyFont="1" applyBorder="1" applyAlignment="1">
      <alignment horizontal="center" vertical="center"/>
    </xf>
    <xf numFmtId="0" fontId="14" fillId="0" borderId="46" xfId="4" applyFont="1" applyBorder="1" applyAlignment="1">
      <alignment horizontal="center" vertical="center"/>
    </xf>
    <xf numFmtId="0" fontId="14" fillId="0" borderId="60" xfId="4" applyFont="1" applyBorder="1" applyAlignment="1">
      <alignment horizontal="center" vertical="center"/>
    </xf>
    <xf numFmtId="0" fontId="14" fillId="0" borderId="61" xfId="4" applyFont="1" applyBorder="1" applyAlignment="1">
      <alignment horizontal="center" vertical="center"/>
    </xf>
    <xf numFmtId="0" fontId="7" fillId="0" borderId="41" xfId="4" applyFont="1" applyBorder="1" applyAlignment="1">
      <alignment horizontal="center" vertical="center"/>
    </xf>
    <xf numFmtId="0" fontId="7" fillId="0" borderId="0" xfId="4" applyFont="1" applyBorder="1" applyAlignment="1">
      <alignment horizontal="center" vertical="center"/>
    </xf>
    <xf numFmtId="0" fontId="7" fillId="0" borderId="37" xfId="4" applyFont="1" applyBorder="1" applyAlignment="1">
      <alignment horizontal="center" vertical="center"/>
    </xf>
    <xf numFmtId="0" fontId="7" fillId="0" borderId="62" xfId="4" applyNumberFormat="1" applyFont="1" applyBorder="1" applyAlignment="1">
      <alignment horizontal="center" vertical="center"/>
    </xf>
    <xf numFmtId="0" fontId="7" fillId="0" borderId="32" xfId="4" applyNumberFormat="1" applyFont="1" applyBorder="1" applyAlignment="1">
      <alignment horizontal="center" vertical="center"/>
    </xf>
    <xf numFmtId="0" fontId="7" fillId="0" borderId="26" xfId="4" applyNumberFormat="1" applyFont="1" applyBorder="1" applyAlignment="1">
      <alignment horizontal="center" vertical="center"/>
    </xf>
    <xf numFmtId="0" fontId="14" fillId="0" borderId="63" xfId="4" applyFont="1" applyBorder="1" applyAlignment="1">
      <alignment horizontal="center" vertical="center"/>
    </xf>
    <xf numFmtId="0" fontId="14" fillId="0" borderId="41" xfId="4" applyFont="1" applyBorder="1" applyAlignment="1">
      <alignment horizontal="center" vertical="center"/>
    </xf>
    <xf numFmtId="0" fontId="14" fillId="0" borderId="62" xfId="4" applyFont="1" applyBorder="1" applyAlignment="1">
      <alignment horizontal="center" vertical="center"/>
    </xf>
    <xf numFmtId="0" fontId="14" fillId="0" borderId="27" xfId="4" applyFont="1" applyBorder="1" applyAlignment="1">
      <alignment horizontal="center"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6" fillId="0" borderId="1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left" vertical="center"/>
    </xf>
    <xf numFmtId="0" fontId="3" fillId="0" borderId="0" xfId="0" applyFont="1" applyBorder="1" applyAlignment="1">
      <alignment vertical="center"/>
    </xf>
    <xf numFmtId="0" fontId="3" fillId="0" borderId="24" xfId="0" applyFont="1" applyBorder="1" applyAlignment="1">
      <alignment horizontal="center" vertical="center"/>
    </xf>
    <xf numFmtId="0" fontId="3" fillId="0" borderId="48" xfId="0" applyFont="1" applyBorder="1" applyAlignment="1">
      <alignment horizontal="center" vertical="center"/>
    </xf>
    <xf numFmtId="0" fontId="3" fillId="0" borderId="80"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3" fillId="0" borderId="84" xfId="0" applyFont="1" applyBorder="1" applyAlignment="1">
      <alignment horizontal="left" vertical="center"/>
    </xf>
    <xf numFmtId="0" fontId="3" fillId="0" borderId="54" xfId="0" applyFont="1" applyBorder="1" applyAlignment="1">
      <alignment horizontal="distributed" shrinkToFit="1"/>
    </xf>
    <xf numFmtId="0" fontId="3" fillId="0" borderId="56" xfId="0" applyFont="1" applyBorder="1" applyAlignment="1">
      <alignment horizontal="distributed" shrinkToFit="1"/>
    </xf>
    <xf numFmtId="0" fontId="3" fillId="0" borderId="77" xfId="0" applyFont="1" applyBorder="1" applyAlignment="1">
      <alignment horizontal="distributed" vertical="top" shrinkToFit="1"/>
    </xf>
    <xf numFmtId="0" fontId="3" fillId="0" borderId="78" xfId="0" applyFont="1" applyBorder="1" applyAlignment="1">
      <alignment horizontal="distributed" vertical="top" shrinkToFi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54" xfId="0" applyFont="1" applyBorder="1" applyAlignment="1">
      <alignment horizontal="center" shrinkToFit="1"/>
    </xf>
    <xf numFmtId="0" fontId="3" fillId="0" borderId="56" xfId="0" applyFont="1" applyBorder="1" applyAlignment="1">
      <alignment horizontal="center" shrinkToFit="1"/>
    </xf>
    <xf numFmtId="0" fontId="3" fillId="0" borderId="77" xfId="0" applyFont="1" applyBorder="1" applyAlignment="1">
      <alignment horizontal="center" vertical="top" shrinkToFit="1"/>
    </xf>
    <xf numFmtId="0" fontId="3" fillId="0" borderId="78" xfId="0" applyFont="1" applyBorder="1" applyAlignment="1">
      <alignment horizontal="center" vertical="top" shrinkToFit="1"/>
    </xf>
    <xf numFmtId="0" fontId="3" fillId="0" borderId="54" xfId="0" applyFont="1" applyBorder="1" applyAlignment="1">
      <alignment horizontal="distributed"/>
    </xf>
    <xf numFmtId="0" fontId="3" fillId="0" borderId="56" xfId="0" applyFont="1" applyBorder="1" applyAlignment="1">
      <alignment horizontal="distributed"/>
    </xf>
    <xf numFmtId="0" fontId="3" fillId="0" borderId="77" xfId="0" applyFont="1" applyBorder="1" applyAlignment="1">
      <alignment horizontal="distributed" vertical="top"/>
    </xf>
    <xf numFmtId="0" fontId="3" fillId="0" borderId="78" xfId="0" applyFont="1" applyBorder="1" applyAlignment="1">
      <alignment horizontal="distributed" vertical="top"/>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2" xfId="0" applyFont="1" applyBorder="1" applyAlignment="1">
      <alignment horizontal="left" vertical="center"/>
    </xf>
    <xf numFmtId="0" fontId="3" fillId="0" borderId="75" xfId="0" applyFont="1" applyBorder="1" applyAlignment="1">
      <alignment horizontal="center" vertical="center"/>
    </xf>
    <xf numFmtId="0" fontId="3" fillId="0" borderId="79" xfId="0" applyFont="1" applyBorder="1" applyAlignment="1">
      <alignment horizontal="center" vertical="center"/>
    </xf>
    <xf numFmtId="0" fontId="3" fillId="0" borderId="73" xfId="0"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3" fillId="0" borderId="55" xfId="0" applyFont="1" applyBorder="1" applyAlignment="1">
      <alignment horizontal="left" vertical="center"/>
    </xf>
    <xf numFmtId="0" fontId="3" fillId="0" borderId="76" xfId="0" applyFont="1" applyBorder="1" applyAlignment="1">
      <alignment horizontal="center" vertical="center"/>
    </xf>
    <xf numFmtId="0" fontId="3" fillId="0" borderId="58" xfId="0" applyFont="1" applyBorder="1" applyAlignment="1">
      <alignment horizontal="center" vertical="center"/>
    </xf>
    <xf numFmtId="0" fontId="3" fillId="0" borderId="74"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76" xfId="0" applyFont="1" applyBorder="1" applyAlignment="1">
      <alignment horizontal="center" vertical="center" shrinkToFit="1"/>
    </xf>
    <xf numFmtId="0" fontId="3" fillId="0" borderId="74" xfId="0" applyFont="1" applyBorder="1" applyAlignment="1">
      <alignment horizontal="center" vertical="center" shrinkToFit="1"/>
    </xf>
    <xf numFmtId="0" fontId="7" fillId="0" borderId="50" xfId="0" applyFont="1" applyBorder="1" applyAlignment="1">
      <alignment horizontal="center" vertical="center"/>
    </xf>
    <xf numFmtId="0" fontId="7" fillId="0" borderId="56" xfId="0" applyFont="1" applyBorder="1" applyAlignment="1">
      <alignment horizontal="center" vertical="center"/>
    </xf>
    <xf numFmtId="0" fontId="7" fillId="0" borderId="85" xfId="0" applyFont="1" applyBorder="1" applyAlignment="1">
      <alignment horizontal="center" vertical="center"/>
    </xf>
    <xf numFmtId="0" fontId="7" fillId="0" borderId="86"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8" fillId="0" borderId="0" xfId="0" applyFont="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center" vertical="center"/>
    </xf>
    <xf numFmtId="0" fontId="17" fillId="0" borderId="0" xfId="0" applyFont="1" applyAlignment="1">
      <alignment horizontal="center" vertical="center"/>
    </xf>
    <xf numFmtId="0" fontId="6" fillId="0" borderId="50" xfId="0" applyFont="1" applyBorder="1" applyAlignment="1">
      <alignment horizontal="center" vertical="center" wrapText="1"/>
    </xf>
    <xf numFmtId="0" fontId="6" fillId="0" borderId="57" xfId="0" applyFont="1" applyBorder="1" applyAlignment="1">
      <alignment horizontal="center" vertical="center"/>
    </xf>
    <xf numFmtId="0" fontId="7" fillId="0" borderId="0" xfId="2" applyFont="1" applyAlignment="1">
      <alignment horizontal="right" vertical="center"/>
    </xf>
    <xf numFmtId="0" fontId="7" fillId="0" borderId="9" xfId="2" applyFont="1" applyBorder="1" applyAlignment="1">
      <alignment horizontal="right" vertical="center"/>
    </xf>
    <xf numFmtId="0" fontId="0" fillId="0" borderId="9" xfId="0" applyBorder="1" applyAlignment="1">
      <alignment horizontal="right" vertical="center"/>
    </xf>
    <xf numFmtId="0" fontId="10" fillId="0" borderId="9" xfId="2" applyFont="1" applyBorder="1" applyAlignment="1">
      <alignment horizontal="left" vertical="center" shrinkToFit="1"/>
    </xf>
    <xf numFmtId="0" fontId="11" fillId="0" borderId="0" xfId="2" applyFont="1" applyAlignment="1">
      <alignment horizontal="center" vertical="center"/>
    </xf>
    <xf numFmtId="0" fontId="7" fillId="0" borderId="0" xfId="2" applyFont="1" applyAlignment="1">
      <alignment horizontal="distributed" vertical="center"/>
    </xf>
    <xf numFmtId="49" fontId="7" fillId="0" borderId="9" xfId="2" applyNumberFormat="1" applyFont="1" applyBorder="1" applyAlignment="1">
      <alignment horizontal="right" vertical="center"/>
    </xf>
    <xf numFmtId="0" fontId="7" fillId="0" borderId="50" xfId="2" applyFont="1" applyBorder="1" applyAlignment="1">
      <alignment horizontal="center" vertical="center"/>
    </xf>
    <xf numFmtId="0" fontId="7" fillId="0" borderId="55" xfId="2" applyFont="1" applyBorder="1" applyAlignment="1">
      <alignment horizontal="center" vertical="center"/>
    </xf>
    <xf numFmtId="0" fontId="7" fillId="0" borderId="57" xfId="2" applyFont="1" applyBorder="1" applyAlignment="1">
      <alignment horizontal="center" vertical="center"/>
    </xf>
    <xf numFmtId="0" fontId="7" fillId="0" borderId="51" xfId="2" applyFont="1" applyBorder="1" applyAlignment="1">
      <alignment horizontal="center"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176" fontId="8" fillId="0" borderId="0" xfId="0" applyNumberFormat="1" applyFont="1" applyAlignment="1">
      <alignment horizontal="right" vertical="center"/>
    </xf>
    <xf numFmtId="0" fontId="7" fillId="0" borderId="0" xfId="0" applyNumberFormat="1" applyFont="1" applyAlignment="1">
      <alignment horizontal="center" vertical="center"/>
    </xf>
    <xf numFmtId="0" fontId="7" fillId="0" borderId="0" xfId="0" applyFont="1" applyAlignment="1">
      <alignment horizontal="distributed" vertical="center"/>
    </xf>
    <xf numFmtId="0" fontId="10" fillId="0" borderId="54" xfId="0" applyFont="1" applyBorder="1" applyAlignment="1">
      <alignment vertical="center" wrapText="1"/>
    </xf>
    <xf numFmtId="0" fontId="10" fillId="0" borderId="49" xfId="0" applyFont="1" applyBorder="1" applyAlignment="1">
      <alignment vertical="center" wrapText="1"/>
    </xf>
  </cellXfs>
  <cellStyles count="6">
    <cellStyle name="標準" xfId="0" builtinId="0"/>
    <cellStyle name="標準 2" xfId="1" xr:uid="{00000000-0005-0000-0000-000002000000}"/>
    <cellStyle name="標準 2 2" xfId="5" xr:uid="{00000000-0005-0000-0000-000003000000}"/>
    <cellStyle name="標準_原議用紙（契約）２" xfId="2" xr:uid="{00000000-0005-0000-0000-000005000000}"/>
    <cellStyle name="標準_原議用紙A4（回答）" xfId="3" xr:uid="{00000000-0005-0000-0000-000006000000}"/>
    <cellStyle name="標準_時点修正原義" xfId="4"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34"/>
  <sheetViews>
    <sheetView workbookViewId="0">
      <selection activeCell="A21" sqref="A21:U21"/>
    </sheetView>
  </sheetViews>
  <sheetFormatPr defaultColWidth="8.77734375" defaultRowHeight="16.2" customHeight="1"/>
  <cols>
    <col min="1" max="1" width="2.109375" style="46" customWidth="1"/>
    <col min="2" max="2" width="3.21875" style="50" customWidth="1"/>
    <col min="3" max="3" width="4.44140625" style="46" customWidth="1"/>
    <col min="4" max="5" width="5.77734375" style="46" customWidth="1"/>
    <col min="6" max="6" width="4.44140625" style="46" customWidth="1"/>
    <col min="7" max="7" width="5.77734375" style="46" customWidth="1"/>
    <col min="8" max="8" width="4.44140625" style="46" customWidth="1"/>
    <col min="9" max="9" width="1.44140625" style="46" customWidth="1"/>
    <col min="10" max="10" width="8.77734375" style="46" customWidth="1"/>
    <col min="11" max="11" width="1.44140625" style="46" customWidth="1"/>
    <col min="12" max="12" width="6.77734375" style="46" customWidth="1"/>
    <col min="13" max="13" width="1.77734375" style="46" customWidth="1"/>
    <col min="14" max="14" width="7.77734375" style="46" customWidth="1"/>
    <col min="15" max="15" width="2.109375" style="46" customWidth="1"/>
    <col min="16" max="16" width="2.77734375" style="46" customWidth="1"/>
    <col min="17" max="17" width="3.109375" style="46" customWidth="1"/>
    <col min="18" max="18" width="3.44140625" style="46" customWidth="1"/>
    <col min="19" max="19" width="5" style="46" customWidth="1"/>
    <col min="20" max="21" width="2.44140625" style="46" customWidth="1"/>
    <col min="22" max="22" width="1.21875" style="46" customWidth="1"/>
    <col min="23" max="23" width="2" style="46" customWidth="1"/>
    <col min="24" max="16384" width="8.77734375" style="46"/>
  </cols>
  <sheetData>
    <row r="1" spans="1:21" s="52" customFormat="1" ht="27.75" customHeight="1" thickBot="1">
      <c r="B1" s="53"/>
      <c r="E1" s="122" t="s">
        <v>58</v>
      </c>
      <c r="F1" s="123"/>
      <c r="G1" s="117"/>
      <c r="H1" s="118"/>
      <c r="I1" s="117" t="s">
        <v>59</v>
      </c>
      <c r="J1" s="119"/>
      <c r="K1" s="118"/>
      <c r="L1" s="77" t="s">
        <v>60</v>
      </c>
      <c r="M1" s="123" t="s">
        <v>61</v>
      </c>
      <c r="N1" s="123"/>
      <c r="O1" s="123"/>
      <c r="P1" s="123" t="s">
        <v>79</v>
      </c>
      <c r="Q1" s="123"/>
      <c r="R1" s="123"/>
      <c r="S1" s="123"/>
      <c r="T1" s="123"/>
      <c r="U1" s="145"/>
    </row>
    <row r="2" spans="1:21" s="52" customFormat="1" ht="27.75" customHeight="1">
      <c r="A2" s="147" t="s">
        <v>62</v>
      </c>
      <c r="B2" s="146"/>
      <c r="C2" s="146"/>
      <c r="D2" s="114" t="s">
        <v>113</v>
      </c>
      <c r="E2" s="115"/>
      <c r="F2" s="115"/>
      <c r="G2" s="115"/>
      <c r="H2" s="115"/>
      <c r="I2" s="116"/>
      <c r="J2" s="146" t="s">
        <v>63</v>
      </c>
      <c r="K2" s="146"/>
      <c r="L2" s="112"/>
      <c r="M2" s="120"/>
      <c r="N2" s="120"/>
      <c r="O2" s="120"/>
      <c r="P2" s="120"/>
      <c r="Q2" s="120"/>
      <c r="R2" s="121"/>
      <c r="S2" s="76" t="s">
        <v>64</v>
      </c>
      <c r="T2" s="112"/>
      <c r="U2" s="113"/>
    </row>
    <row r="3" spans="1:21" s="52" customFormat="1" ht="27.75" customHeight="1">
      <c r="A3" s="148" t="s">
        <v>65</v>
      </c>
      <c r="B3" s="139"/>
      <c r="C3" s="139" t="s">
        <v>66</v>
      </c>
      <c r="D3" s="139"/>
      <c r="E3" s="139"/>
      <c r="F3" s="139"/>
      <c r="G3" s="139"/>
      <c r="H3" s="139" t="s">
        <v>80</v>
      </c>
      <c r="I3" s="139"/>
      <c r="J3" s="139" t="s">
        <v>66</v>
      </c>
      <c r="K3" s="139"/>
      <c r="L3" s="139"/>
      <c r="M3" s="139"/>
      <c r="N3" s="139"/>
      <c r="O3" s="139" t="s">
        <v>67</v>
      </c>
      <c r="P3" s="139"/>
      <c r="Q3" s="124"/>
      <c r="R3" s="126"/>
      <c r="S3" s="55" t="s">
        <v>68</v>
      </c>
      <c r="T3" s="124"/>
      <c r="U3" s="125"/>
    </row>
    <row r="4" spans="1:21" s="52" customFormat="1" ht="18.75" customHeight="1">
      <c r="A4" s="148" t="s">
        <v>65</v>
      </c>
      <c r="B4" s="139"/>
      <c r="C4" s="139" t="s">
        <v>69</v>
      </c>
      <c r="D4" s="139"/>
      <c r="E4" s="139" t="s">
        <v>81</v>
      </c>
      <c r="F4" s="139"/>
      <c r="G4" s="158" t="s">
        <v>57</v>
      </c>
      <c r="H4" s="158"/>
      <c r="I4" s="139" t="s">
        <v>82</v>
      </c>
      <c r="J4" s="139"/>
      <c r="K4" s="139" t="s">
        <v>74</v>
      </c>
      <c r="L4" s="139"/>
      <c r="M4" s="139"/>
      <c r="N4" s="139" t="s">
        <v>70</v>
      </c>
      <c r="O4" s="139"/>
      <c r="P4" s="139" t="s">
        <v>71</v>
      </c>
      <c r="Q4" s="139"/>
      <c r="R4" s="139"/>
      <c r="S4" s="139" t="s">
        <v>72</v>
      </c>
      <c r="T4" s="139"/>
      <c r="U4" s="155"/>
    </row>
    <row r="5" spans="1:21" s="52" customFormat="1" ht="18.75" customHeight="1">
      <c r="A5" s="148"/>
      <c r="B5" s="139"/>
      <c r="C5" s="127"/>
      <c r="D5" s="129"/>
      <c r="E5" s="127"/>
      <c r="F5" s="129"/>
      <c r="G5" s="127"/>
      <c r="H5" s="129"/>
      <c r="I5" s="127"/>
      <c r="J5" s="129"/>
      <c r="K5" s="127"/>
      <c r="L5" s="128"/>
      <c r="M5" s="129"/>
      <c r="N5" s="127"/>
      <c r="O5" s="129"/>
      <c r="P5" s="127"/>
      <c r="Q5" s="128"/>
      <c r="R5" s="129"/>
      <c r="S5" s="127"/>
      <c r="T5" s="128"/>
      <c r="U5" s="136"/>
    </row>
    <row r="6" spans="1:21" s="52" customFormat="1" ht="18.75" customHeight="1">
      <c r="A6" s="148"/>
      <c r="B6" s="139"/>
      <c r="C6" s="130"/>
      <c r="D6" s="132"/>
      <c r="E6" s="130"/>
      <c r="F6" s="132"/>
      <c r="G6" s="130"/>
      <c r="H6" s="132"/>
      <c r="I6" s="130"/>
      <c r="J6" s="132"/>
      <c r="K6" s="130"/>
      <c r="L6" s="131"/>
      <c r="M6" s="132"/>
      <c r="N6" s="130"/>
      <c r="O6" s="132"/>
      <c r="P6" s="130"/>
      <c r="Q6" s="131"/>
      <c r="R6" s="132"/>
      <c r="S6" s="130"/>
      <c r="T6" s="131"/>
      <c r="U6" s="137"/>
    </row>
    <row r="7" spans="1:21" s="52" customFormat="1" ht="18.75" customHeight="1">
      <c r="A7" s="148"/>
      <c r="B7" s="139"/>
      <c r="C7" s="133"/>
      <c r="D7" s="135"/>
      <c r="E7" s="133"/>
      <c r="F7" s="135"/>
      <c r="G7" s="133"/>
      <c r="H7" s="135"/>
      <c r="I7" s="133"/>
      <c r="J7" s="135"/>
      <c r="K7" s="133"/>
      <c r="L7" s="134"/>
      <c r="M7" s="135"/>
      <c r="N7" s="133"/>
      <c r="O7" s="135"/>
      <c r="P7" s="133"/>
      <c r="Q7" s="134"/>
      <c r="R7" s="135"/>
      <c r="S7" s="133"/>
      <c r="T7" s="134"/>
      <c r="U7" s="138"/>
    </row>
    <row r="8" spans="1:21" s="52" customFormat="1" ht="18.75" customHeight="1">
      <c r="A8" s="156" t="s">
        <v>73</v>
      </c>
      <c r="B8" s="132"/>
      <c r="C8" s="58"/>
      <c r="D8" s="58"/>
      <c r="E8" s="57"/>
      <c r="F8" s="59"/>
      <c r="G8" s="124"/>
      <c r="H8" s="126"/>
      <c r="I8" s="124" t="s">
        <v>93</v>
      </c>
      <c r="J8" s="126"/>
      <c r="K8" s="134" t="e">
        <f>IF(#REF!&gt;1000000-1,"財政課長","")</f>
        <v>#REF!</v>
      </c>
      <c r="L8" s="134"/>
      <c r="M8" s="134"/>
      <c r="N8" s="133"/>
      <c r="O8" s="135"/>
      <c r="P8" s="58"/>
      <c r="Q8" s="58"/>
      <c r="R8" s="58"/>
      <c r="S8" s="57"/>
      <c r="T8" s="58"/>
      <c r="U8" s="61"/>
    </row>
    <row r="9" spans="1:21" s="52" customFormat="1" ht="18.75" customHeight="1">
      <c r="A9" s="156"/>
      <c r="B9" s="132"/>
      <c r="E9" s="56"/>
      <c r="F9" s="54"/>
      <c r="I9" s="56"/>
      <c r="J9" s="54"/>
      <c r="N9" s="56"/>
      <c r="O9" s="54"/>
      <c r="S9" s="56"/>
      <c r="U9" s="60"/>
    </row>
    <row r="10" spans="1:21" s="52" customFormat="1" ht="18.75" customHeight="1">
      <c r="A10" s="156"/>
      <c r="B10" s="132"/>
      <c r="E10" s="56"/>
      <c r="F10" s="54"/>
      <c r="I10" s="56"/>
      <c r="J10" s="54"/>
      <c r="N10" s="56"/>
      <c r="O10" s="54"/>
      <c r="S10" s="56"/>
      <c r="U10" s="60"/>
    </row>
    <row r="11" spans="1:21" s="52" customFormat="1" ht="18.75" customHeight="1">
      <c r="A11" s="157"/>
      <c r="B11" s="135"/>
      <c r="C11" s="58"/>
      <c r="D11" s="58"/>
      <c r="E11" s="57"/>
      <c r="F11" s="59"/>
      <c r="G11" s="58"/>
      <c r="H11" s="58"/>
      <c r="I11" s="57"/>
      <c r="J11" s="59"/>
      <c r="K11" s="58"/>
      <c r="L11" s="58"/>
      <c r="M11" s="58"/>
      <c r="N11" s="57"/>
      <c r="O11" s="59"/>
      <c r="P11" s="58"/>
      <c r="Q11" s="58"/>
      <c r="R11" s="58"/>
      <c r="S11" s="57"/>
      <c r="T11" s="58"/>
      <c r="U11" s="61"/>
    </row>
    <row r="12" spans="1:21" ht="27" customHeight="1">
      <c r="A12" s="152" t="e">
        <f>#REF!&amp;#REF!&amp;#REF!</f>
        <v>#REF!</v>
      </c>
      <c r="B12" s="153"/>
      <c r="C12" s="154"/>
      <c r="D12" s="154"/>
      <c r="E12" s="154"/>
      <c r="F12" s="154"/>
      <c r="G12" s="75" t="s">
        <v>91</v>
      </c>
      <c r="H12" s="143" t="e">
        <f>#REF!</f>
        <v>#REF!</v>
      </c>
      <c r="I12" s="143"/>
      <c r="J12" s="143"/>
      <c r="K12" s="143"/>
      <c r="L12" s="140" t="s">
        <v>90</v>
      </c>
      <c r="M12" s="140"/>
      <c r="N12" s="141" t="e">
        <f>#REF!</f>
        <v>#REF!</v>
      </c>
      <c r="O12" s="141"/>
      <c r="P12" s="141"/>
      <c r="Q12" s="141"/>
      <c r="R12" s="141"/>
      <c r="S12" s="141"/>
      <c r="T12" s="141"/>
      <c r="U12" s="142"/>
    </row>
    <row r="13" spans="1:21" ht="26.25" customHeight="1">
      <c r="A13" s="62"/>
      <c r="B13" s="47"/>
      <c r="C13" s="47"/>
      <c r="D13" s="47"/>
      <c r="E13" s="47"/>
      <c r="F13" s="47"/>
      <c r="G13" s="47"/>
      <c r="H13" s="47"/>
      <c r="I13" s="47"/>
      <c r="J13" s="47"/>
      <c r="K13" s="47"/>
      <c r="L13" s="47"/>
      <c r="M13" s="47"/>
      <c r="N13" s="47"/>
      <c r="O13" s="47"/>
      <c r="P13" s="47"/>
      <c r="Q13" s="47"/>
      <c r="R13" s="47"/>
      <c r="S13" s="47"/>
      <c r="T13" s="47"/>
      <c r="U13" s="63"/>
    </row>
    <row r="14" spans="1:21" ht="26.25" customHeight="1">
      <c r="A14" s="149" t="s">
        <v>49</v>
      </c>
      <c r="B14" s="150"/>
      <c r="C14" s="150"/>
      <c r="D14" s="150"/>
      <c r="E14" s="150"/>
      <c r="F14" s="150"/>
      <c r="G14" s="150"/>
      <c r="H14" s="150"/>
      <c r="I14" s="150"/>
      <c r="J14" s="150"/>
      <c r="K14" s="150"/>
      <c r="L14" s="150"/>
      <c r="M14" s="150"/>
      <c r="N14" s="150"/>
      <c r="O14" s="150"/>
      <c r="P14" s="150"/>
      <c r="Q14" s="150"/>
      <c r="R14" s="150"/>
      <c r="S14" s="150"/>
      <c r="T14" s="150"/>
      <c r="U14" s="151"/>
    </row>
    <row r="15" spans="1:21" ht="26.25" customHeight="1">
      <c r="A15" s="62"/>
      <c r="B15" s="47"/>
      <c r="C15" s="47"/>
      <c r="D15" s="47"/>
      <c r="E15" s="47"/>
      <c r="F15" s="48"/>
      <c r="G15" s="47"/>
      <c r="H15" s="47"/>
      <c r="I15" s="47"/>
      <c r="J15" s="47"/>
      <c r="K15" s="48"/>
      <c r="L15" s="48"/>
      <c r="M15" s="48"/>
      <c r="N15" s="48"/>
      <c r="O15" s="48"/>
      <c r="P15" s="48"/>
      <c r="Q15" s="48"/>
      <c r="R15" s="48"/>
      <c r="S15" s="47"/>
      <c r="T15" s="47"/>
      <c r="U15" s="63"/>
    </row>
    <row r="16" spans="1:21" ht="26.25" customHeight="1">
      <c r="A16" s="62"/>
      <c r="B16" s="48" t="e">
        <f>IF(#REF!=1,"　１．工 事 名","　１．業 務 名")</f>
        <v>#REF!</v>
      </c>
      <c r="C16" s="47"/>
      <c r="D16" s="47"/>
      <c r="E16" s="47"/>
      <c r="F16" s="48" t="e">
        <f>IF(ISBLANK(#REF!),"",#REF!)</f>
        <v>#REF!</v>
      </c>
      <c r="G16" s="47"/>
      <c r="H16" s="47"/>
      <c r="I16" s="47"/>
      <c r="J16" s="47"/>
      <c r="K16" s="48"/>
      <c r="L16" s="48"/>
      <c r="M16" s="48"/>
      <c r="N16" s="48"/>
      <c r="O16" s="48"/>
      <c r="P16" s="48"/>
      <c r="Q16" s="48"/>
      <c r="R16" s="48"/>
      <c r="S16" s="47"/>
      <c r="T16" s="47"/>
      <c r="U16" s="63"/>
    </row>
    <row r="17" spans="1:21" ht="26.25" customHeight="1">
      <c r="A17" s="64"/>
      <c r="B17" s="48"/>
      <c r="C17" s="48"/>
      <c r="D17" s="48"/>
      <c r="E17" s="47"/>
      <c r="F17" s="48" t="e">
        <f>IF(ISBLANK(#REF!),"",#REF!)</f>
        <v>#REF!</v>
      </c>
      <c r="G17" s="47"/>
      <c r="H17" s="47"/>
      <c r="I17" s="47"/>
      <c r="J17" s="47"/>
      <c r="K17" s="48"/>
      <c r="L17" s="48"/>
      <c r="M17" s="48"/>
      <c r="N17" s="48"/>
      <c r="O17" s="48"/>
      <c r="P17" s="48"/>
      <c r="Q17" s="48"/>
      <c r="R17" s="48"/>
      <c r="S17" s="47"/>
      <c r="T17" s="47"/>
      <c r="U17" s="65"/>
    </row>
    <row r="18" spans="1:21" ht="26.25" customHeight="1">
      <c r="A18" s="64"/>
      <c r="B18" s="48" t="e">
        <f>IF(#REF!=1,"　２．工事場所","　２．業務場所")</f>
        <v>#REF!</v>
      </c>
      <c r="C18" s="48"/>
      <c r="D18" s="48"/>
      <c r="E18" s="47"/>
      <c r="F18" s="48" t="e">
        <f>IF(ISBLANK(#REF!),"",#REF!)</f>
        <v>#REF!</v>
      </c>
      <c r="G18" s="47"/>
      <c r="H18" s="47"/>
      <c r="I18" s="47"/>
      <c r="J18" s="47"/>
      <c r="K18" s="48"/>
      <c r="L18" s="48"/>
      <c r="M18" s="48"/>
      <c r="N18" s="48"/>
      <c r="O18" s="48"/>
      <c r="P18" s="48"/>
      <c r="Q18" s="48"/>
      <c r="R18" s="48"/>
      <c r="S18" s="47"/>
      <c r="T18" s="47"/>
      <c r="U18" s="65"/>
    </row>
    <row r="19" spans="1:21" ht="26.25" customHeight="1">
      <c r="A19" s="64"/>
      <c r="B19" s="48" t="s">
        <v>75</v>
      </c>
      <c r="C19" s="48"/>
      <c r="D19" s="48"/>
      <c r="E19" s="47"/>
      <c r="F19" s="48" t="e">
        <f>IF(#REF!=1,"請　負","委　託")&amp;IF(#REF!=1,"（指名競争入札）","（見積合わせ）")</f>
        <v>#REF!</v>
      </c>
      <c r="G19" s="47"/>
      <c r="H19" s="47"/>
      <c r="I19" s="47"/>
      <c r="J19" s="47"/>
      <c r="K19" s="48"/>
      <c r="L19" s="48"/>
      <c r="M19" s="48"/>
      <c r="N19" s="48"/>
      <c r="O19" s="48"/>
      <c r="P19" s="48"/>
      <c r="Q19" s="48"/>
      <c r="R19" s="48"/>
      <c r="S19" s="47"/>
      <c r="T19" s="47"/>
      <c r="U19" s="65"/>
    </row>
    <row r="20" spans="1:21" ht="26.25" customHeight="1">
      <c r="A20" s="64"/>
      <c r="B20" s="48" t="s">
        <v>76</v>
      </c>
      <c r="C20" s="48"/>
      <c r="D20" s="48"/>
      <c r="E20" s="47"/>
      <c r="F20" s="48" t="e">
        <f>#REF!</f>
        <v>#REF!</v>
      </c>
      <c r="G20" s="47"/>
      <c r="H20" s="47"/>
      <c r="I20" s="47"/>
      <c r="J20" s="47"/>
      <c r="K20" s="48" t="e">
        <f>#REF!</f>
        <v>#REF!</v>
      </c>
      <c r="L20" s="48"/>
      <c r="M20" s="48"/>
      <c r="N20" s="48"/>
      <c r="O20" s="48"/>
      <c r="P20" s="48"/>
      <c r="Q20" s="48"/>
      <c r="R20" s="48"/>
      <c r="S20" s="47"/>
      <c r="T20" s="47"/>
      <c r="U20" s="65"/>
    </row>
    <row r="21" spans="1:21" ht="26.25" customHeight="1">
      <c r="A21" s="64"/>
      <c r="B21" s="48"/>
      <c r="C21" s="48"/>
      <c r="D21" s="48"/>
      <c r="E21" s="47"/>
      <c r="F21" s="48" t="e">
        <f>#REF!</f>
        <v>#REF!</v>
      </c>
      <c r="G21" s="47"/>
      <c r="H21" s="47"/>
      <c r="I21" s="47"/>
      <c r="J21" s="47"/>
      <c r="K21" s="48" t="e">
        <f>#REF!</f>
        <v>#REF!</v>
      </c>
      <c r="L21" s="48"/>
      <c r="M21" s="48"/>
      <c r="N21" s="48"/>
      <c r="O21" s="48"/>
      <c r="P21" s="48"/>
      <c r="Q21" s="48"/>
      <c r="R21" s="48"/>
      <c r="S21" s="47"/>
      <c r="T21" s="47"/>
      <c r="U21" s="65"/>
    </row>
    <row r="22" spans="1:21" ht="26.25" customHeight="1">
      <c r="A22" s="64"/>
      <c r="B22" s="48" t="s">
        <v>83</v>
      </c>
      <c r="C22" s="48"/>
      <c r="D22" s="48"/>
      <c r="E22" s="47"/>
      <c r="F22" s="48" t="s">
        <v>78</v>
      </c>
      <c r="G22" s="47"/>
      <c r="H22" s="47"/>
      <c r="I22" s="47"/>
      <c r="J22" s="47"/>
      <c r="K22" s="48"/>
      <c r="L22" s="48"/>
      <c r="M22" s="48"/>
      <c r="N22" s="48"/>
      <c r="O22" s="48"/>
      <c r="P22" s="48"/>
      <c r="Q22" s="48"/>
      <c r="R22" s="48"/>
      <c r="S22" s="47"/>
      <c r="T22" s="47"/>
      <c r="U22" s="65"/>
    </row>
    <row r="23" spans="1:21" ht="26.25" customHeight="1">
      <c r="A23" s="64"/>
      <c r="B23" s="48" t="s">
        <v>77</v>
      </c>
      <c r="C23" s="48"/>
      <c r="D23" s="48"/>
      <c r="E23" s="47"/>
      <c r="F23" s="48" t="e">
        <f>#REF!&amp;"千円"</f>
        <v>#REF!</v>
      </c>
      <c r="G23" s="47"/>
      <c r="H23" s="47"/>
      <c r="I23" s="47"/>
      <c r="J23" s="47"/>
      <c r="K23" s="48"/>
      <c r="L23" s="48"/>
      <c r="M23" s="48"/>
      <c r="N23" s="48"/>
      <c r="O23" s="48"/>
      <c r="P23" s="48"/>
      <c r="Q23" s="48"/>
      <c r="R23" s="48"/>
      <c r="S23" s="47"/>
      <c r="T23" s="47"/>
      <c r="U23" s="65"/>
    </row>
    <row r="24" spans="1:21" ht="26.25" customHeight="1">
      <c r="A24" s="64"/>
      <c r="B24" s="48"/>
      <c r="C24" s="48"/>
      <c r="D24" s="48"/>
      <c r="E24" s="47"/>
      <c r="F24" s="47"/>
      <c r="G24" s="47"/>
      <c r="H24" s="47"/>
      <c r="I24" s="47"/>
      <c r="J24" s="47"/>
      <c r="K24" s="48"/>
      <c r="L24" s="48"/>
      <c r="M24" s="48"/>
      <c r="N24" s="48"/>
      <c r="O24" s="48"/>
      <c r="P24" s="48"/>
      <c r="Q24" s="48"/>
      <c r="R24" s="48"/>
      <c r="S24" s="47"/>
      <c r="T24" s="47"/>
      <c r="U24" s="65"/>
    </row>
    <row r="25" spans="1:21" ht="26.25" customHeight="1">
      <c r="A25" s="64"/>
      <c r="B25" s="48"/>
      <c r="C25" s="48" t="e">
        <f>"　上記"&amp;IF(#REF!=1,"工事","業務")&amp;"を別紙設計図書により"&amp;IF(#REF!=1,"施工","施行")&amp;"いたしたくお伺いいたします。"</f>
        <v>#REF!</v>
      </c>
      <c r="D25" s="48"/>
      <c r="E25" s="47"/>
      <c r="F25" s="47"/>
      <c r="G25" s="47"/>
      <c r="H25" s="47"/>
      <c r="I25" s="47"/>
      <c r="J25" s="47"/>
      <c r="K25" s="48"/>
      <c r="L25" s="48"/>
      <c r="M25" s="48"/>
      <c r="N25" s="48"/>
      <c r="O25" s="48"/>
      <c r="P25" s="48"/>
      <c r="Q25" s="48"/>
      <c r="R25" s="48"/>
      <c r="S25" s="47"/>
      <c r="T25" s="47"/>
      <c r="U25" s="65"/>
    </row>
    <row r="26" spans="1:21" ht="26.25" customHeight="1">
      <c r="A26" s="64"/>
      <c r="B26" s="48"/>
      <c r="C26" s="48" t="e">
        <f>IF(#REF!=1,"　なお、ご決裁の上は白石市工事請負業者指名委員会委員長にあて指名依頼書を、",IF(#REF!=2,"　なお、ご決裁の上は白石市工事請負業者指名委員会委員長にあて指名依頼書を","　なお、ご決裁の上は白石市建設工事執行規則に基づき別添の指名業者（案）に"))</f>
        <v>#REF!</v>
      </c>
      <c r="D26" s="48"/>
      <c r="E26" s="47"/>
      <c r="F26" s="47"/>
      <c r="G26" s="47"/>
      <c r="H26" s="47"/>
      <c r="I26" s="47"/>
      <c r="J26" s="47"/>
      <c r="K26" s="47"/>
      <c r="L26" s="47"/>
      <c r="M26" s="47"/>
      <c r="N26" s="47"/>
      <c r="O26" s="47"/>
      <c r="P26" s="47"/>
      <c r="Q26" s="47"/>
      <c r="R26" s="47"/>
      <c r="S26" s="47"/>
      <c r="T26" s="47"/>
      <c r="U26" s="65"/>
    </row>
    <row r="27" spans="1:21" ht="26.25" customHeight="1">
      <c r="A27" s="64"/>
      <c r="B27" s="48"/>
      <c r="C27" s="48" t="e">
        <f>IF(#REF!=1,"財政課長にあて入札執行依頼書を送付いたしたく、併せてお伺いいたします。",IF(#REF!=2,"送付いたしたく、併せてお伺いいたします。","通知し"&amp;IF(#REF!=1,"入札","見積合わせ")&amp;"に付したく、併せてお伺いいたします。"))</f>
        <v>#REF!</v>
      </c>
      <c r="D27" s="48"/>
      <c r="E27" s="47"/>
      <c r="F27" s="47"/>
      <c r="G27" s="47"/>
      <c r="H27" s="47"/>
      <c r="I27" s="47"/>
      <c r="J27" s="47"/>
      <c r="K27" s="47"/>
      <c r="L27" s="47"/>
      <c r="M27" s="47"/>
      <c r="N27" s="47"/>
      <c r="O27" s="47"/>
      <c r="P27" s="47"/>
      <c r="Q27" s="47"/>
      <c r="R27" s="47"/>
      <c r="S27" s="47"/>
      <c r="T27" s="47"/>
      <c r="U27" s="65"/>
    </row>
    <row r="28" spans="1:21" ht="26.25" customHeight="1">
      <c r="A28" s="64"/>
      <c r="B28" s="46"/>
      <c r="S28" s="51"/>
      <c r="T28" s="47"/>
      <c r="U28" s="65"/>
    </row>
    <row r="29" spans="1:21" ht="26.25" customHeight="1">
      <c r="A29" s="62"/>
      <c r="B29" s="46"/>
      <c r="T29" s="51"/>
      <c r="U29" s="66"/>
    </row>
    <row r="30" spans="1:21" ht="26.25" customHeight="1">
      <c r="A30" s="62"/>
      <c r="B30" s="46"/>
      <c r="T30" s="51"/>
      <c r="U30" s="66"/>
    </row>
    <row r="31" spans="1:21" ht="21.75" customHeight="1">
      <c r="A31" s="67"/>
      <c r="B31" s="46"/>
      <c r="C31" s="48"/>
      <c r="D31" s="49"/>
      <c r="E31" s="47"/>
      <c r="F31" s="47"/>
      <c r="G31" s="47"/>
      <c r="H31" s="47"/>
      <c r="U31" s="68"/>
    </row>
    <row r="32" spans="1:21" ht="20.25" customHeight="1">
      <c r="A32" s="67"/>
      <c r="B32" s="46"/>
      <c r="C32" s="48"/>
      <c r="D32" s="49"/>
      <c r="E32" s="47"/>
      <c r="F32" s="47"/>
      <c r="G32" s="47"/>
      <c r="H32" s="47"/>
      <c r="U32" s="68"/>
    </row>
    <row r="33" spans="1:21" ht="23.25" customHeight="1" thickBot="1">
      <c r="A33" s="69"/>
      <c r="B33" s="70"/>
      <c r="C33" s="70"/>
      <c r="D33" s="70"/>
      <c r="E33" s="70"/>
      <c r="F33" s="70"/>
      <c r="G33" s="70"/>
      <c r="H33" s="70"/>
      <c r="I33" s="70"/>
      <c r="J33" s="70"/>
      <c r="K33" s="70"/>
      <c r="L33" s="70"/>
      <c r="M33" s="70"/>
      <c r="N33" s="70"/>
      <c r="O33" s="70"/>
      <c r="P33" s="70"/>
      <c r="Q33" s="70"/>
      <c r="R33" s="70"/>
      <c r="S33" s="70"/>
      <c r="T33" s="70"/>
      <c r="U33" s="71"/>
    </row>
    <row r="34" spans="1:21" ht="16.2" customHeight="1">
      <c r="A34" s="144" t="s">
        <v>92</v>
      </c>
      <c r="B34" s="144"/>
      <c r="C34" s="144"/>
      <c r="D34" s="144"/>
      <c r="E34" s="144"/>
      <c r="F34" s="144"/>
      <c r="G34" s="144"/>
      <c r="H34" s="144"/>
      <c r="I34" s="144"/>
      <c r="J34" s="144"/>
      <c r="K34" s="144"/>
      <c r="L34" s="144"/>
      <c r="M34" s="144"/>
      <c r="N34" s="144"/>
      <c r="O34" s="144"/>
      <c r="P34" s="144"/>
      <c r="Q34" s="144"/>
      <c r="R34" s="144"/>
      <c r="S34" s="144"/>
      <c r="T34" s="144"/>
      <c r="U34" s="144"/>
    </row>
  </sheetData>
  <mergeCells count="45">
    <mergeCell ref="C3:G3"/>
    <mergeCell ref="K4:M4"/>
    <mergeCell ref="N4:O4"/>
    <mergeCell ref="G4:H4"/>
    <mergeCell ref="I4:J4"/>
    <mergeCell ref="E4:F4"/>
    <mergeCell ref="A34:U34"/>
    <mergeCell ref="P1:U1"/>
    <mergeCell ref="O3:P3"/>
    <mergeCell ref="J2:K2"/>
    <mergeCell ref="A2:C2"/>
    <mergeCell ref="M1:O1"/>
    <mergeCell ref="H3:I3"/>
    <mergeCell ref="A4:B7"/>
    <mergeCell ref="C4:D4"/>
    <mergeCell ref="A3:B3"/>
    <mergeCell ref="A14:U14"/>
    <mergeCell ref="A12:F12"/>
    <mergeCell ref="P4:R4"/>
    <mergeCell ref="S4:U4"/>
    <mergeCell ref="A8:B11"/>
    <mergeCell ref="K8:M8"/>
    <mergeCell ref="N8:O8"/>
    <mergeCell ref="I8:J8"/>
    <mergeCell ref="L12:M12"/>
    <mergeCell ref="N12:U12"/>
    <mergeCell ref="H12:K12"/>
    <mergeCell ref="C5:D7"/>
    <mergeCell ref="E5:F7"/>
    <mergeCell ref="G5:H7"/>
    <mergeCell ref="I5:J7"/>
    <mergeCell ref="G8:H8"/>
    <mergeCell ref="T3:U3"/>
    <mergeCell ref="Q3:R3"/>
    <mergeCell ref="K5:M7"/>
    <mergeCell ref="N5:O7"/>
    <mergeCell ref="P5:R7"/>
    <mergeCell ref="S5:U7"/>
    <mergeCell ref="J3:N3"/>
    <mergeCell ref="T2:U2"/>
    <mergeCell ref="D2:I2"/>
    <mergeCell ref="G1:H1"/>
    <mergeCell ref="I1:K1"/>
    <mergeCell ref="L2:R2"/>
    <mergeCell ref="E1:F1"/>
  </mergeCells>
  <phoneticPr fontId="2"/>
  <printOptions horizontalCentered="1"/>
  <pageMargins left="0.98425196850393704" right="0.59055118110236227" top="0.78740157480314965" bottom="0.39370078740157483" header="0.51181102362204722" footer="0.51181102362204722"/>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3"/>
  </sheetPr>
  <dimension ref="A1:R48"/>
  <sheetViews>
    <sheetView view="pageBreakPreview" topLeftCell="B13" zoomScale="90" zoomScaleNormal="100" zoomScaleSheetLayoutView="90" workbookViewId="0">
      <selection activeCell="A21" sqref="A21:U21"/>
    </sheetView>
  </sheetViews>
  <sheetFormatPr defaultColWidth="9" defaultRowHeight="13.2"/>
  <cols>
    <col min="1" max="5" width="4.77734375" style="1" customWidth="1"/>
    <col min="6" max="7" width="9" style="1"/>
    <col min="8" max="9" width="4.77734375" style="1" customWidth="1"/>
    <col min="10" max="11" width="9" style="1"/>
    <col min="12" max="13" width="4.77734375" style="1" customWidth="1"/>
    <col min="14" max="14" width="9" style="1"/>
    <col min="15" max="15" width="1.77734375" style="1" customWidth="1"/>
    <col min="16" max="18" width="14.77734375" style="1" customWidth="1"/>
    <col min="19" max="19" width="1.77734375" style="1" customWidth="1"/>
    <col min="20" max="16384" width="9" style="1"/>
  </cols>
  <sheetData>
    <row r="1" spans="1:18" ht="26.25" customHeight="1">
      <c r="C1" s="166" t="s">
        <v>0</v>
      </c>
      <c r="D1" s="166"/>
      <c r="E1" s="166"/>
      <c r="F1" s="166"/>
      <c r="G1" s="166"/>
      <c r="H1" s="166"/>
      <c r="I1" s="166"/>
      <c r="J1" s="166"/>
      <c r="K1" s="166"/>
      <c r="L1" s="166"/>
      <c r="M1" s="166"/>
    </row>
    <row r="2" spans="1:18" ht="22.5" customHeight="1"/>
    <row r="3" spans="1:18" ht="27" customHeight="1">
      <c r="K3" s="167" t="s">
        <v>1</v>
      </c>
      <c r="L3" s="167"/>
      <c r="M3" s="167"/>
      <c r="N3" s="167"/>
    </row>
    <row r="4" spans="1:18" s="2" customFormat="1" ht="18" customHeight="1">
      <c r="E4" s="30"/>
      <c r="F4" s="170" t="e">
        <f>IF(ISBLANK(#REF!),"",(#REF!))</f>
        <v>#REF!</v>
      </c>
      <c r="G4" s="170"/>
      <c r="H4" s="170"/>
      <c r="I4" s="170"/>
      <c r="J4" s="170"/>
      <c r="K4" s="170"/>
      <c r="L4" s="170"/>
      <c r="M4" s="170"/>
      <c r="N4" s="3"/>
    </row>
    <row r="5" spans="1:18" s="35" customFormat="1" ht="18" customHeight="1">
      <c r="B5" s="168" t="e">
        <f>IF(#REF!=1,"　工 事 名","　業 務 名")</f>
        <v>#REF!</v>
      </c>
      <c r="C5" s="168"/>
      <c r="D5" s="168"/>
      <c r="E5" s="168"/>
      <c r="F5" s="168" t="e">
        <f>IF(ISBLANK(#REF!),#REF!,#REF!)</f>
        <v>#REF!</v>
      </c>
      <c r="G5" s="168"/>
      <c r="H5" s="168"/>
      <c r="I5" s="168"/>
      <c r="J5" s="168"/>
      <c r="K5" s="168"/>
      <c r="L5" s="168"/>
      <c r="M5" s="168"/>
    </row>
    <row r="6" spans="1:18" s="2" customFormat="1" ht="16.5" customHeight="1"/>
    <row r="7" spans="1:18" s="35" customFormat="1" ht="21" customHeight="1">
      <c r="B7" s="168" t="e">
        <f>IF(#REF!=1,"　工 事 場 所","　業 務 場 所")</f>
        <v>#REF!</v>
      </c>
      <c r="C7" s="168"/>
      <c r="D7" s="168"/>
      <c r="E7" s="168"/>
      <c r="F7" s="169" t="e">
        <f>#REF!</f>
        <v>#REF!</v>
      </c>
      <c r="G7" s="169"/>
      <c r="H7" s="169"/>
      <c r="I7" s="169"/>
      <c r="J7" s="169"/>
      <c r="K7" s="169"/>
      <c r="L7" s="169"/>
      <c r="M7" s="169"/>
    </row>
    <row r="8" spans="1:18" s="2" customFormat="1" ht="21" customHeight="1"/>
    <row r="9" spans="1:18" s="35" customFormat="1" ht="24.9" customHeight="1">
      <c r="J9" s="30"/>
      <c r="K9" s="78" t="e">
        <f>IF(#REF!=1,"工事","業務")&amp;"の種類"</f>
        <v>#REF!</v>
      </c>
      <c r="L9" s="78"/>
      <c r="M9" s="78" t="s">
        <v>94</v>
      </c>
      <c r="N9" s="78"/>
      <c r="P9" s="159" t="s">
        <v>53</v>
      </c>
      <c r="Q9" s="160"/>
      <c r="R9" s="161"/>
    </row>
    <row r="10" spans="1:18" ht="17.25" customHeight="1" thickBot="1">
      <c r="P10" s="162"/>
      <c r="Q10" s="163"/>
      <c r="R10" s="164"/>
    </row>
    <row r="11" spans="1:18" ht="24.9" customHeight="1">
      <c r="A11" s="171" t="s">
        <v>2</v>
      </c>
      <c r="B11" s="186" t="s">
        <v>3</v>
      </c>
      <c r="C11" s="187"/>
      <c r="D11" s="190" t="s">
        <v>5</v>
      </c>
      <c r="E11" s="191"/>
      <c r="F11" s="174" t="s">
        <v>7</v>
      </c>
      <c r="G11" s="174"/>
      <c r="H11" s="174"/>
      <c r="I11" s="174"/>
      <c r="J11" s="174"/>
      <c r="K11" s="174"/>
      <c r="L11" s="180" t="s">
        <v>8</v>
      </c>
      <c r="M11" s="181"/>
      <c r="N11" s="43" t="s">
        <v>52</v>
      </c>
      <c r="P11" s="165" t="s">
        <v>56</v>
      </c>
      <c r="Q11" s="165" t="s">
        <v>54</v>
      </c>
      <c r="R11" s="165" t="s">
        <v>55</v>
      </c>
    </row>
    <row r="12" spans="1:18" ht="3" customHeight="1">
      <c r="A12" s="172"/>
      <c r="B12" s="36"/>
      <c r="C12" s="37"/>
      <c r="D12" s="38"/>
      <c r="E12" s="39"/>
      <c r="F12" s="175"/>
      <c r="G12" s="175"/>
      <c r="H12" s="175"/>
      <c r="I12" s="175"/>
      <c r="J12" s="175"/>
      <c r="K12" s="175"/>
      <c r="L12" s="40"/>
      <c r="M12" s="41"/>
      <c r="N12" s="42"/>
      <c r="P12" s="165"/>
      <c r="Q12" s="165"/>
      <c r="R12" s="165"/>
    </row>
    <row r="13" spans="1:18" ht="24.9" customHeight="1" thickBot="1">
      <c r="A13" s="173"/>
      <c r="B13" s="188" t="s">
        <v>4</v>
      </c>
      <c r="C13" s="189"/>
      <c r="D13" s="192" t="s">
        <v>6</v>
      </c>
      <c r="E13" s="193"/>
      <c r="F13" s="176"/>
      <c r="G13" s="176"/>
      <c r="H13" s="176"/>
      <c r="I13" s="176"/>
      <c r="J13" s="176"/>
      <c r="K13" s="176"/>
      <c r="L13" s="182" t="s">
        <v>9</v>
      </c>
      <c r="M13" s="183"/>
      <c r="N13" s="44" t="s">
        <v>51</v>
      </c>
      <c r="P13" s="25" t="s">
        <v>24</v>
      </c>
      <c r="Q13" s="25" t="s">
        <v>24</v>
      </c>
      <c r="R13" s="25" t="s">
        <v>24</v>
      </c>
    </row>
    <row r="14" spans="1:18" ht="32.1" customHeight="1" thickTop="1">
      <c r="A14" s="7">
        <v>1</v>
      </c>
      <c r="B14" s="184">
        <v>4</v>
      </c>
      <c r="C14" s="185"/>
      <c r="D14" s="184">
        <v>1</v>
      </c>
      <c r="E14" s="185"/>
      <c r="F14" s="177" t="s">
        <v>95</v>
      </c>
      <c r="G14" s="178"/>
      <c r="H14" s="178"/>
      <c r="I14" s="178"/>
      <c r="J14" s="178"/>
      <c r="K14" s="179"/>
      <c r="L14" s="184">
        <v>71</v>
      </c>
      <c r="M14" s="185"/>
      <c r="N14" s="8" t="s">
        <v>97</v>
      </c>
      <c r="P14" s="34"/>
      <c r="Q14" s="34"/>
      <c r="R14" s="34"/>
    </row>
    <row r="15" spans="1:18" ht="32.1" customHeight="1">
      <c r="A15" s="5">
        <v>2</v>
      </c>
      <c r="B15" s="184">
        <v>6</v>
      </c>
      <c r="C15" s="185"/>
      <c r="D15" s="184">
        <v>1</v>
      </c>
      <c r="E15" s="185"/>
      <c r="F15" s="194" t="s">
        <v>98</v>
      </c>
      <c r="G15" s="195"/>
      <c r="H15" s="195"/>
      <c r="I15" s="195"/>
      <c r="J15" s="195"/>
      <c r="K15" s="196"/>
      <c r="L15" s="184">
        <v>70</v>
      </c>
      <c r="M15" s="185"/>
      <c r="N15" s="8" t="s">
        <v>99</v>
      </c>
      <c r="P15" s="34"/>
      <c r="Q15" s="34"/>
      <c r="R15" s="34"/>
    </row>
    <row r="16" spans="1:18" ht="32.1" customHeight="1">
      <c r="A16" s="5">
        <v>3</v>
      </c>
      <c r="B16" s="184">
        <v>9</v>
      </c>
      <c r="C16" s="185"/>
      <c r="D16" s="184">
        <v>1</v>
      </c>
      <c r="E16" s="185"/>
      <c r="F16" s="197" t="s">
        <v>100</v>
      </c>
      <c r="G16" s="198"/>
      <c r="H16" s="198"/>
      <c r="I16" s="198"/>
      <c r="J16" s="198"/>
      <c r="K16" s="199"/>
      <c r="L16" s="184">
        <v>66</v>
      </c>
      <c r="M16" s="185"/>
      <c r="N16" s="8" t="s">
        <v>101</v>
      </c>
      <c r="P16" s="34"/>
      <c r="Q16" s="34"/>
      <c r="R16" s="34"/>
    </row>
    <row r="17" spans="1:18" ht="32.1" customHeight="1">
      <c r="A17" s="5">
        <v>4</v>
      </c>
      <c r="B17" s="184">
        <v>15</v>
      </c>
      <c r="C17" s="185"/>
      <c r="D17" s="184">
        <v>1</v>
      </c>
      <c r="E17" s="185"/>
      <c r="F17" s="197" t="s">
        <v>102</v>
      </c>
      <c r="G17" s="198"/>
      <c r="H17" s="198"/>
      <c r="I17" s="198"/>
      <c r="J17" s="198"/>
      <c r="K17" s="199"/>
      <c r="L17" s="184">
        <v>68</v>
      </c>
      <c r="M17" s="185"/>
      <c r="N17" s="8" t="s">
        <v>104</v>
      </c>
      <c r="P17" s="34"/>
      <c r="Q17" s="34"/>
      <c r="R17" s="34"/>
    </row>
    <row r="18" spans="1:18" ht="32.1" customHeight="1">
      <c r="A18" s="5">
        <v>5</v>
      </c>
      <c r="B18" s="203">
        <v>16</v>
      </c>
      <c r="C18" s="204"/>
      <c r="D18" s="203">
        <v>1</v>
      </c>
      <c r="E18" s="204"/>
      <c r="F18" s="197" t="s">
        <v>105</v>
      </c>
      <c r="G18" s="198"/>
      <c r="H18" s="198"/>
      <c r="I18" s="198"/>
      <c r="J18" s="198"/>
      <c r="K18" s="199"/>
      <c r="L18" s="203">
        <v>68</v>
      </c>
      <c r="M18" s="204"/>
      <c r="N18" s="8" t="s">
        <v>97</v>
      </c>
      <c r="P18" s="34"/>
      <c r="Q18" s="34"/>
      <c r="R18" s="34"/>
    </row>
    <row r="19" spans="1:18" ht="32.1" customHeight="1">
      <c r="A19" s="5">
        <v>6</v>
      </c>
      <c r="B19" s="203">
        <v>25</v>
      </c>
      <c r="C19" s="204"/>
      <c r="D19" s="203">
        <v>2</v>
      </c>
      <c r="E19" s="204"/>
      <c r="F19" s="197" t="s">
        <v>96</v>
      </c>
      <c r="G19" s="198"/>
      <c r="H19" s="198"/>
      <c r="I19" s="198"/>
      <c r="J19" s="198"/>
      <c r="K19" s="199"/>
      <c r="L19" s="203">
        <v>70</v>
      </c>
      <c r="M19" s="204"/>
      <c r="N19" s="8" t="s">
        <v>106</v>
      </c>
      <c r="P19" s="34"/>
      <c r="Q19" s="34"/>
      <c r="R19" s="34"/>
    </row>
    <row r="20" spans="1:18" ht="32.1" customHeight="1">
      <c r="A20" s="5">
        <v>7</v>
      </c>
      <c r="B20" s="203">
        <v>33</v>
      </c>
      <c r="C20" s="204"/>
      <c r="D20" s="203">
        <v>2</v>
      </c>
      <c r="E20" s="204"/>
      <c r="F20" s="197" t="s">
        <v>107</v>
      </c>
      <c r="G20" s="198"/>
      <c r="H20" s="198"/>
      <c r="I20" s="198"/>
      <c r="J20" s="198"/>
      <c r="K20" s="199"/>
      <c r="L20" s="203">
        <v>70</v>
      </c>
      <c r="M20" s="204"/>
      <c r="N20" s="8" t="s">
        <v>104</v>
      </c>
      <c r="P20" s="34"/>
      <c r="Q20" s="34"/>
      <c r="R20" s="34"/>
    </row>
    <row r="21" spans="1:18" ht="32.1" customHeight="1">
      <c r="A21" s="5">
        <v>8</v>
      </c>
      <c r="B21" s="203">
        <v>40</v>
      </c>
      <c r="C21" s="204"/>
      <c r="D21" s="203">
        <v>3</v>
      </c>
      <c r="E21" s="204"/>
      <c r="F21" s="197" t="s">
        <v>108</v>
      </c>
      <c r="G21" s="198"/>
      <c r="H21" s="198"/>
      <c r="I21" s="198"/>
      <c r="J21" s="198"/>
      <c r="K21" s="199"/>
      <c r="L21" s="203">
        <v>70</v>
      </c>
      <c r="M21" s="204"/>
      <c r="N21" s="8" t="s">
        <v>103</v>
      </c>
      <c r="P21" s="34"/>
      <c r="Q21" s="34"/>
      <c r="R21" s="34"/>
    </row>
    <row r="22" spans="1:18" ht="32.1" customHeight="1">
      <c r="A22" s="5">
        <v>9</v>
      </c>
      <c r="B22" s="203">
        <v>45</v>
      </c>
      <c r="C22" s="204"/>
      <c r="D22" s="203">
        <v>3</v>
      </c>
      <c r="E22" s="204"/>
      <c r="F22" s="197" t="s">
        <v>109</v>
      </c>
      <c r="G22" s="198"/>
      <c r="H22" s="198"/>
      <c r="I22" s="198"/>
      <c r="J22" s="198"/>
      <c r="K22" s="199"/>
      <c r="L22" s="203">
        <v>65</v>
      </c>
      <c r="M22" s="204"/>
      <c r="N22" s="8" t="s">
        <v>110</v>
      </c>
      <c r="P22" s="34"/>
      <c r="Q22" s="34"/>
      <c r="R22" s="34"/>
    </row>
    <row r="23" spans="1:18" ht="32.1" customHeight="1">
      <c r="A23" s="5">
        <v>10</v>
      </c>
      <c r="B23" s="184">
        <v>61</v>
      </c>
      <c r="C23" s="185"/>
      <c r="D23" s="184">
        <v>4</v>
      </c>
      <c r="E23" s="185"/>
      <c r="F23" s="197" t="s">
        <v>111</v>
      </c>
      <c r="G23" s="198"/>
      <c r="H23" s="198"/>
      <c r="I23" s="198"/>
      <c r="J23" s="198"/>
      <c r="K23" s="199"/>
      <c r="L23" s="184">
        <v>70</v>
      </c>
      <c r="M23" s="185"/>
      <c r="N23" s="8" t="s">
        <v>101</v>
      </c>
      <c r="P23" s="34"/>
      <c r="Q23" s="34"/>
      <c r="R23" s="34"/>
    </row>
    <row r="24" spans="1:18" ht="32.1" customHeight="1">
      <c r="A24" s="5">
        <v>11</v>
      </c>
      <c r="B24" s="184"/>
      <c r="C24" s="185"/>
      <c r="D24" s="184"/>
      <c r="E24" s="185"/>
      <c r="F24" s="197"/>
      <c r="G24" s="198"/>
      <c r="H24" s="198"/>
      <c r="I24" s="198"/>
      <c r="J24" s="198"/>
      <c r="K24" s="199"/>
      <c r="L24" s="184"/>
      <c r="M24" s="185"/>
      <c r="N24" s="8"/>
      <c r="P24" s="34"/>
      <c r="Q24" s="34"/>
      <c r="R24" s="34"/>
    </row>
    <row r="25" spans="1:18" ht="32.1" customHeight="1">
      <c r="A25" s="5">
        <v>12</v>
      </c>
      <c r="B25" s="184"/>
      <c r="C25" s="185"/>
      <c r="D25" s="184"/>
      <c r="E25" s="185"/>
      <c r="F25" s="197"/>
      <c r="G25" s="198"/>
      <c r="H25" s="198"/>
      <c r="I25" s="198"/>
      <c r="J25" s="198"/>
      <c r="K25" s="199"/>
      <c r="L25" s="184"/>
      <c r="M25" s="185"/>
      <c r="N25" s="8"/>
      <c r="P25" s="34"/>
      <c r="Q25" s="34"/>
      <c r="R25" s="34"/>
    </row>
    <row r="26" spans="1:18" ht="32.1" customHeight="1">
      <c r="A26" s="5">
        <v>13</v>
      </c>
      <c r="B26" s="184"/>
      <c r="C26" s="185"/>
      <c r="D26" s="184"/>
      <c r="E26" s="185"/>
      <c r="F26" s="197"/>
      <c r="G26" s="198"/>
      <c r="H26" s="198"/>
      <c r="I26" s="198"/>
      <c r="J26" s="198"/>
      <c r="K26" s="199"/>
      <c r="L26" s="184"/>
      <c r="M26" s="185"/>
      <c r="N26" s="8"/>
      <c r="P26" s="34"/>
      <c r="Q26" s="34"/>
      <c r="R26" s="34"/>
    </row>
    <row r="27" spans="1:18" ht="32.1" customHeight="1">
      <c r="A27" s="5">
        <v>14</v>
      </c>
      <c r="B27" s="184"/>
      <c r="C27" s="185"/>
      <c r="D27" s="184"/>
      <c r="E27" s="185"/>
      <c r="F27" s="197"/>
      <c r="G27" s="198"/>
      <c r="H27" s="198"/>
      <c r="I27" s="198"/>
      <c r="J27" s="198"/>
      <c r="K27" s="199"/>
      <c r="L27" s="184"/>
      <c r="M27" s="185"/>
      <c r="N27" s="8"/>
      <c r="P27" s="34"/>
      <c r="Q27" s="34"/>
      <c r="R27" s="34"/>
    </row>
    <row r="28" spans="1:18" ht="32.1" customHeight="1" thickBot="1">
      <c r="A28" s="5">
        <v>15</v>
      </c>
      <c r="B28" s="184"/>
      <c r="C28" s="185"/>
      <c r="D28" s="184"/>
      <c r="E28" s="185"/>
      <c r="F28" s="197"/>
      <c r="G28" s="198"/>
      <c r="H28" s="198"/>
      <c r="I28" s="198"/>
      <c r="J28" s="198"/>
      <c r="K28" s="199"/>
      <c r="L28" s="184"/>
      <c r="M28" s="185"/>
      <c r="N28" s="8"/>
      <c r="P28" s="34"/>
      <c r="Q28" s="34"/>
      <c r="R28" s="34"/>
    </row>
    <row r="29" spans="1:18" ht="24.9" customHeight="1" thickTop="1">
      <c r="A29" s="209" t="s">
        <v>10</v>
      </c>
      <c r="B29" s="202"/>
      <c r="C29" s="200" t="s">
        <v>11</v>
      </c>
      <c r="D29" s="202"/>
      <c r="E29" s="200" t="s">
        <v>14</v>
      </c>
      <c r="F29" s="202"/>
      <c r="G29" s="200" t="s">
        <v>15</v>
      </c>
      <c r="H29" s="202"/>
      <c r="I29" s="200" t="s">
        <v>16</v>
      </c>
      <c r="J29" s="202"/>
      <c r="K29" s="200" t="s">
        <v>17</v>
      </c>
      <c r="L29" s="202"/>
      <c r="M29" s="200" t="s">
        <v>18</v>
      </c>
      <c r="N29" s="201"/>
    </row>
    <row r="30" spans="1:18" ht="24.9" customHeight="1" thickBot="1">
      <c r="A30" s="210"/>
      <c r="B30" s="208"/>
      <c r="C30" s="211" t="s">
        <v>12</v>
      </c>
      <c r="D30" s="212"/>
      <c r="E30" s="206" t="s">
        <v>19</v>
      </c>
      <c r="F30" s="208"/>
      <c r="G30" s="206" t="s">
        <v>20</v>
      </c>
      <c r="H30" s="208"/>
      <c r="I30" s="206" t="s">
        <v>21</v>
      </c>
      <c r="J30" s="208"/>
      <c r="K30" s="206" t="s">
        <v>22</v>
      </c>
      <c r="L30" s="208"/>
      <c r="M30" s="206" t="s">
        <v>23</v>
      </c>
      <c r="N30" s="207"/>
    </row>
    <row r="31" spans="1:18" ht="23.1" customHeight="1">
      <c r="A31" s="205" t="s">
        <v>13</v>
      </c>
      <c r="B31" s="205"/>
      <c r="C31" s="205"/>
      <c r="D31" s="205"/>
      <c r="E31" s="205"/>
      <c r="F31" s="205"/>
      <c r="G31" s="205"/>
      <c r="H31" s="205"/>
      <c r="I31" s="205"/>
      <c r="J31" s="205"/>
      <c r="K31" s="205"/>
      <c r="L31" s="205"/>
      <c r="M31" s="205"/>
      <c r="N31" s="205"/>
    </row>
    <row r="32" spans="1:18" ht="23.1" customHeight="1">
      <c r="A32" s="4"/>
      <c r="B32" s="4"/>
      <c r="C32" s="4"/>
      <c r="D32" s="4"/>
      <c r="E32" s="4"/>
      <c r="F32" s="6"/>
      <c r="G32" s="6"/>
      <c r="H32" s="6"/>
      <c r="I32" s="6"/>
      <c r="J32" s="6"/>
      <c r="K32" s="6"/>
      <c r="L32" s="6"/>
      <c r="M32" s="4"/>
      <c r="N32" s="4"/>
    </row>
    <row r="33" spans="1:14" ht="23.1" customHeight="1">
      <c r="A33" s="4"/>
      <c r="B33" s="4"/>
      <c r="C33" s="4"/>
      <c r="D33" s="4"/>
      <c r="E33" s="4"/>
      <c r="F33" s="6"/>
      <c r="G33" s="6"/>
      <c r="H33" s="6"/>
      <c r="I33" s="6"/>
      <c r="J33" s="6"/>
      <c r="K33" s="6"/>
      <c r="L33" s="6"/>
      <c r="M33" s="4"/>
      <c r="N33" s="4"/>
    </row>
    <row r="34" spans="1:14" ht="23.1" customHeight="1">
      <c r="A34" s="4"/>
      <c r="B34" s="4"/>
      <c r="C34" s="4"/>
      <c r="D34" s="4"/>
      <c r="E34" s="4"/>
      <c r="F34" s="6"/>
      <c r="G34" s="6"/>
      <c r="H34" s="6"/>
      <c r="I34" s="6"/>
      <c r="J34" s="6"/>
      <c r="K34" s="6"/>
      <c r="L34" s="6"/>
      <c r="M34" s="4"/>
      <c r="N34" s="4"/>
    </row>
    <row r="35" spans="1:14" ht="20.100000000000001" customHeight="1"/>
    <row r="36" spans="1:14" ht="20.100000000000001" customHeight="1"/>
    <row r="37" spans="1:14" ht="20.100000000000001" customHeight="1"/>
    <row r="38" spans="1:14" ht="20.100000000000001" customHeight="1"/>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sheetData>
  <mergeCells count="93">
    <mergeCell ref="B26:C26"/>
    <mergeCell ref="B27:C27"/>
    <mergeCell ref="B28:C28"/>
    <mergeCell ref="D26:E26"/>
    <mergeCell ref="K29:L29"/>
    <mergeCell ref="F28:K28"/>
    <mergeCell ref="G29:H29"/>
    <mergeCell ref="A29:B30"/>
    <mergeCell ref="E29:F29"/>
    <mergeCell ref="F27:K27"/>
    <mergeCell ref="D27:E27"/>
    <mergeCell ref="D28:E28"/>
    <mergeCell ref="C30:D30"/>
    <mergeCell ref="I30:J30"/>
    <mergeCell ref="K30:L30"/>
    <mergeCell ref="I29:J29"/>
    <mergeCell ref="B25:C25"/>
    <mergeCell ref="B22:C22"/>
    <mergeCell ref="B23:C23"/>
    <mergeCell ref="A31:N31"/>
    <mergeCell ref="M30:N30"/>
    <mergeCell ref="L26:M26"/>
    <mergeCell ref="L27:M27"/>
    <mergeCell ref="L28:M28"/>
    <mergeCell ref="E30:F30"/>
    <mergeCell ref="G30:H30"/>
    <mergeCell ref="F23:K23"/>
    <mergeCell ref="F24:K24"/>
    <mergeCell ref="F22:K22"/>
    <mergeCell ref="L23:M23"/>
    <mergeCell ref="L22:M22"/>
    <mergeCell ref="L24:M24"/>
    <mergeCell ref="B21:C21"/>
    <mergeCell ref="B15:C15"/>
    <mergeCell ref="B16:C16"/>
    <mergeCell ref="B17:C17"/>
    <mergeCell ref="B18:C18"/>
    <mergeCell ref="B19:C19"/>
    <mergeCell ref="F26:K26"/>
    <mergeCell ref="L16:M16"/>
    <mergeCell ref="L17:M17"/>
    <mergeCell ref="L21:M21"/>
    <mergeCell ref="F21:K21"/>
    <mergeCell ref="F19:K19"/>
    <mergeCell ref="F20:K20"/>
    <mergeCell ref="F25:K25"/>
    <mergeCell ref="L15:M15"/>
    <mergeCell ref="M29:N29"/>
    <mergeCell ref="C29:D29"/>
    <mergeCell ref="L18:M18"/>
    <mergeCell ref="L19:M19"/>
    <mergeCell ref="L20:M20"/>
    <mergeCell ref="D15:E15"/>
    <mergeCell ref="L25:M25"/>
    <mergeCell ref="D20:E20"/>
    <mergeCell ref="D18:E18"/>
    <mergeCell ref="D19:E19"/>
    <mergeCell ref="B20:C20"/>
    <mergeCell ref="B24:C24"/>
    <mergeCell ref="D22:E22"/>
    <mergeCell ref="D21:E21"/>
    <mergeCell ref="D23:E23"/>
    <mergeCell ref="D25:E25"/>
    <mergeCell ref="F15:K15"/>
    <mergeCell ref="F16:K16"/>
    <mergeCell ref="F17:K17"/>
    <mergeCell ref="D16:E16"/>
    <mergeCell ref="D17:E17"/>
    <mergeCell ref="F18:K18"/>
    <mergeCell ref="D24:E24"/>
    <mergeCell ref="A11:A13"/>
    <mergeCell ref="F11:K13"/>
    <mergeCell ref="F14:K14"/>
    <mergeCell ref="L11:M11"/>
    <mergeCell ref="L13:M13"/>
    <mergeCell ref="L14:M14"/>
    <mergeCell ref="B14:C14"/>
    <mergeCell ref="B11:C11"/>
    <mergeCell ref="B13:C13"/>
    <mergeCell ref="D11:E11"/>
    <mergeCell ref="D13:E13"/>
    <mergeCell ref="D14:E14"/>
    <mergeCell ref="P9:R10"/>
    <mergeCell ref="P11:P12"/>
    <mergeCell ref="Q11:Q12"/>
    <mergeCell ref="R11:R12"/>
    <mergeCell ref="C1:M1"/>
    <mergeCell ref="K3:N3"/>
    <mergeCell ref="F5:M5"/>
    <mergeCell ref="F7:M7"/>
    <mergeCell ref="F4:M4"/>
    <mergeCell ref="B5:E5"/>
    <mergeCell ref="B7:E7"/>
  </mergeCells>
  <phoneticPr fontId="2"/>
  <dataValidations count="1">
    <dataValidation imeMode="off" allowBlank="1" showInputMessage="1" showErrorMessage="1" sqref="P14:R28" xr:uid="{00000000-0002-0000-0800-000000000000}"/>
  </dataValidations>
  <printOptions horizontalCentered="1"/>
  <pageMargins left="0.78740157480314965" right="0.59055118110236227" top="0.59055118110236227" bottom="0.19685039370078741"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2"/>
  </sheetPr>
  <dimension ref="B1:J28"/>
  <sheetViews>
    <sheetView view="pageBreakPreview" zoomScale="90" zoomScaleNormal="100" zoomScaleSheetLayoutView="90" workbookViewId="0">
      <selection activeCell="N13" sqref="N13"/>
    </sheetView>
  </sheetViews>
  <sheetFormatPr defaultColWidth="9" defaultRowHeight="21" customHeight="1"/>
  <cols>
    <col min="1" max="1" width="1.77734375" style="9" customWidth="1"/>
    <col min="2" max="2" width="5.77734375" style="9" customWidth="1"/>
    <col min="3" max="3" width="8.77734375" style="9" customWidth="1"/>
    <col min="4" max="4" width="34.109375" style="9" customWidth="1"/>
    <col min="5" max="5" width="1.77734375" style="9" customWidth="1"/>
    <col min="6" max="7" width="10.77734375" style="9" customWidth="1"/>
    <col min="8" max="8" width="20.109375" style="9" customWidth="1"/>
    <col min="9" max="9" width="1.77734375" style="9" customWidth="1"/>
    <col min="10" max="16384" width="9" style="9"/>
  </cols>
  <sheetData>
    <row r="1" spans="2:10" ht="18" customHeight="1"/>
    <row r="2" spans="2:10" ht="22.5" customHeight="1">
      <c r="B2" s="219" t="s">
        <v>36</v>
      </c>
      <c r="C2" s="219"/>
      <c r="D2" s="219"/>
      <c r="E2" s="219"/>
      <c r="F2" s="219"/>
      <c r="G2" s="219"/>
      <c r="H2" s="219"/>
    </row>
    <row r="3" spans="2:10" ht="22.5" customHeight="1"/>
    <row r="4" spans="2:10" ht="22.5" customHeight="1">
      <c r="H4" s="10" t="s">
        <v>115</v>
      </c>
    </row>
    <row r="5" spans="2:10" ht="22.5" customHeight="1">
      <c r="H5" s="10"/>
    </row>
    <row r="6" spans="2:10" ht="22.5" customHeight="1"/>
    <row r="7" spans="2:10" ht="22.5" customHeight="1">
      <c r="B7" s="9" t="s">
        <v>37</v>
      </c>
      <c r="E7" s="222"/>
      <c r="F7" s="222"/>
      <c r="G7" s="222"/>
      <c r="H7" s="222"/>
    </row>
    <row r="8" spans="2:10" ht="22.5" customHeight="1">
      <c r="E8" s="222"/>
      <c r="F8" s="222"/>
      <c r="G8" s="222"/>
      <c r="H8" s="222"/>
    </row>
    <row r="9" spans="2:10" ht="22.5" customHeight="1">
      <c r="B9" s="9" t="s">
        <v>38</v>
      </c>
      <c r="E9" s="222"/>
      <c r="F9" s="222"/>
      <c r="G9" s="222"/>
      <c r="H9" s="222"/>
    </row>
    <row r="10" spans="2:10" ht="22.5" customHeight="1">
      <c r="E10" s="222"/>
      <c r="F10" s="222"/>
      <c r="G10" s="222"/>
      <c r="H10" s="222"/>
    </row>
    <row r="11" spans="2:10" ht="22.5" customHeight="1" thickBot="1">
      <c r="E11" s="223"/>
      <c r="F11" s="223"/>
      <c r="G11" s="223"/>
      <c r="H11" s="223"/>
    </row>
    <row r="12" spans="2:10" ht="27" customHeight="1" thickBot="1">
      <c r="B12" s="213" t="s">
        <v>116</v>
      </c>
      <c r="C12" s="214"/>
      <c r="D12" s="243" t="s">
        <v>138</v>
      </c>
      <c r="E12" s="244"/>
      <c r="F12" s="79" t="s">
        <v>33</v>
      </c>
      <c r="G12" s="220" t="s">
        <v>32</v>
      </c>
      <c r="H12" s="221"/>
      <c r="J12" s="9" t="s">
        <v>117</v>
      </c>
    </row>
    <row r="13" spans="2:10" ht="27" customHeight="1" thickBot="1">
      <c r="B13" s="13" t="s">
        <v>6</v>
      </c>
      <c r="C13" s="215" t="s">
        <v>34</v>
      </c>
      <c r="D13" s="216"/>
      <c r="E13" s="217" t="s">
        <v>35</v>
      </c>
      <c r="F13" s="217"/>
      <c r="G13" s="217"/>
      <c r="H13" s="218"/>
    </row>
    <row r="14" spans="2:10" ht="27" customHeight="1">
      <c r="B14" s="93">
        <v>1</v>
      </c>
      <c r="C14" s="84"/>
      <c r="D14" s="81"/>
      <c r="E14" s="85"/>
      <c r="F14" s="86"/>
      <c r="G14" s="86"/>
      <c r="H14" s="87"/>
    </row>
    <row r="15" spans="2:10" ht="27" customHeight="1">
      <c r="B15" s="94"/>
      <c r="C15" s="82"/>
      <c r="D15" s="83"/>
      <c r="E15" s="82"/>
      <c r="F15" s="83"/>
      <c r="G15" s="83"/>
      <c r="H15" s="88"/>
    </row>
    <row r="16" spans="2:10" ht="27" customHeight="1">
      <c r="B16" s="95">
        <v>2</v>
      </c>
      <c r="C16" s="82"/>
      <c r="D16" s="80"/>
      <c r="E16" s="82"/>
      <c r="F16" s="83"/>
      <c r="G16" s="83"/>
      <c r="H16" s="88"/>
    </row>
    <row r="17" spans="2:8" ht="27" customHeight="1">
      <c r="B17" s="95"/>
      <c r="C17" s="82"/>
      <c r="D17" s="80"/>
      <c r="E17" s="82"/>
      <c r="F17" s="83"/>
      <c r="G17" s="83"/>
      <c r="H17" s="88"/>
    </row>
    <row r="18" spans="2:8" ht="27" customHeight="1">
      <c r="B18" s="95">
        <v>3</v>
      </c>
      <c r="C18" s="82"/>
      <c r="D18" s="80"/>
      <c r="E18" s="82"/>
      <c r="F18" s="83"/>
      <c r="G18" s="83"/>
      <c r="H18" s="88"/>
    </row>
    <row r="19" spans="2:8" ht="27" customHeight="1">
      <c r="B19" s="11"/>
      <c r="C19" s="82"/>
      <c r="D19" s="80"/>
      <c r="E19" s="82"/>
      <c r="F19" s="83"/>
      <c r="G19" s="83"/>
      <c r="H19" s="88"/>
    </row>
    <row r="20" spans="2:8" ht="27" customHeight="1">
      <c r="B20" s="11"/>
      <c r="C20" s="82"/>
      <c r="D20" s="80"/>
      <c r="E20" s="82"/>
      <c r="F20" s="83"/>
      <c r="G20" s="83"/>
      <c r="H20" s="88"/>
    </row>
    <row r="21" spans="2:8" ht="27" customHeight="1">
      <c r="B21" s="11"/>
      <c r="C21" s="82"/>
      <c r="D21" s="80"/>
      <c r="E21" s="82"/>
      <c r="F21" s="83"/>
      <c r="G21" s="83"/>
      <c r="H21" s="88"/>
    </row>
    <row r="22" spans="2:8" ht="27" customHeight="1">
      <c r="B22" s="11"/>
      <c r="C22" s="82"/>
      <c r="D22" s="80"/>
      <c r="E22" s="82"/>
      <c r="F22" s="83"/>
      <c r="G22" s="83"/>
      <c r="H22" s="88"/>
    </row>
    <row r="23" spans="2:8" ht="27" customHeight="1">
      <c r="B23" s="11"/>
      <c r="C23" s="82"/>
      <c r="D23" s="80"/>
      <c r="E23" s="82"/>
      <c r="F23" s="83"/>
      <c r="G23" s="83"/>
      <c r="H23" s="88"/>
    </row>
    <row r="24" spans="2:8" ht="27" customHeight="1">
      <c r="B24" s="11"/>
      <c r="C24" s="82"/>
      <c r="D24" s="80"/>
      <c r="E24" s="82"/>
      <c r="F24" s="83"/>
      <c r="G24" s="83"/>
      <c r="H24" s="88"/>
    </row>
    <row r="25" spans="2:8" ht="27" customHeight="1">
      <c r="B25" s="11"/>
      <c r="C25" s="82"/>
      <c r="D25" s="80"/>
      <c r="E25" s="82"/>
      <c r="F25" s="83"/>
      <c r="G25" s="83"/>
      <c r="H25" s="88"/>
    </row>
    <row r="26" spans="2:8" ht="27" customHeight="1">
      <c r="B26" s="11"/>
      <c r="C26" s="82"/>
      <c r="D26" s="80"/>
      <c r="E26" s="82"/>
      <c r="F26" s="83"/>
      <c r="G26" s="83"/>
      <c r="H26" s="88"/>
    </row>
    <row r="27" spans="2:8" ht="27" customHeight="1">
      <c r="B27" s="11"/>
      <c r="C27" s="82"/>
      <c r="D27" s="80"/>
      <c r="E27" s="82"/>
      <c r="F27" s="83"/>
      <c r="G27" s="83"/>
      <c r="H27" s="88"/>
    </row>
    <row r="28" spans="2:8" ht="27" customHeight="1" thickBot="1">
      <c r="B28" s="12"/>
      <c r="C28" s="89"/>
      <c r="D28" s="90"/>
      <c r="E28" s="89"/>
      <c r="F28" s="91"/>
      <c r="G28" s="91"/>
      <c r="H28" s="92"/>
    </row>
  </sheetData>
  <mergeCells count="11">
    <mergeCell ref="B12:C12"/>
    <mergeCell ref="C13:D13"/>
    <mergeCell ref="E13:H13"/>
    <mergeCell ref="B2:H2"/>
    <mergeCell ref="D12:E12"/>
    <mergeCell ref="G12:H12"/>
    <mergeCell ref="E7:H7"/>
    <mergeCell ref="E8:H8"/>
    <mergeCell ref="E9:H9"/>
    <mergeCell ref="E10:H10"/>
    <mergeCell ref="E11:H11"/>
  </mergeCells>
  <phoneticPr fontId="2"/>
  <dataValidations count="1">
    <dataValidation type="list" allowBlank="1" showInputMessage="1" showErrorMessage="1" sqref="B12:C12" xr:uid="{6DDE4493-9C3E-491C-B190-B6003678261D}">
      <formula1>"工事名,業務名"</formula1>
    </dataValidation>
  </dataValidations>
  <printOptions horizontalCentered="1"/>
  <pageMargins left="0.19685039370078741" right="0.19685039370078741" top="0.98425196850393704"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B998-AF70-45A9-A210-69F2537945DE}">
  <sheetPr>
    <tabColor rgb="FFCCFFFF"/>
  </sheetPr>
  <dimension ref="B2:K26"/>
  <sheetViews>
    <sheetView tabSelected="1" view="pageBreakPreview" zoomScale="90" zoomScaleNormal="100" zoomScaleSheetLayoutView="90" workbookViewId="0">
      <selection activeCell="C4" sqref="C4"/>
    </sheetView>
  </sheetViews>
  <sheetFormatPr defaultColWidth="9" defaultRowHeight="13.2"/>
  <cols>
    <col min="1" max="1" width="1.6640625" style="96" customWidth="1"/>
    <col min="2" max="2" width="6.21875" style="97" customWidth="1"/>
    <col min="3" max="3" width="7.109375" style="96" customWidth="1"/>
    <col min="4" max="4" width="8.88671875" style="96" customWidth="1"/>
    <col min="5" max="5" width="10" style="96" customWidth="1"/>
    <col min="6" max="6" width="13.6640625" style="96" customWidth="1"/>
    <col min="7" max="7" width="9.6640625" style="96" customWidth="1"/>
    <col min="8" max="8" width="9" style="96" bestFit="1"/>
    <col min="9" max="9" width="13.88671875" style="96" customWidth="1"/>
    <col min="10" max="10" width="12.109375" style="96" customWidth="1"/>
    <col min="11" max="11" width="1.6640625" style="96" customWidth="1"/>
    <col min="12" max="16384" width="9" style="96"/>
  </cols>
  <sheetData>
    <row r="2" spans="2:11" ht="20.100000000000001" customHeight="1">
      <c r="B2" s="224" t="s">
        <v>118</v>
      </c>
      <c r="C2" s="224"/>
      <c r="D2" s="224"/>
      <c r="E2" s="224"/>
      <c r="F2" s="224"/>
      <c r="G2" s="224"/>
      <c r="H2" s="224"/>
      <c r="I2" s="224"/>
      <c r="J2" s="224"/>
      <c r="K2" s="224"/>
    </row>
    <row r="3" spans="2:11" ht="40.200000000000003" customHeight="1"/>
    <row r="4" spans="2:11" ht="15" customHeight="1">
      <c r="B4" s="98" t="s">
        <v>136</v>
      </c>
      <c r="C4" s="96" t="s">
        <v>135</v>
      </c>
      <c r="E4" s="96" t="s">
        <v>138</v>
      </c>
    </row>
    <row r="5" spans="2:11" ht="20.100000000000001" customHeight="1"/>
    <row r="6" spans="2:11" ht="20.100000000000001" customHeight="1">
      <c r="B6" s="98" t="s">
        <v>120</v>
      </c>
      <c r="C6" s="96" t="s">
        <v>137</v>
      </c>
      <c r="E6" s="96" t="s">
        <v>139</v>
      </c>
    </row>
    <row r="7" spans="2:11" ht="20.100000000000001" customHeight="1">
      <c r="H7" s="96" t="s">
        <v>119</v>
      </c>
    </row>
    <row r="8" spans="2:11" ht="20.100000000000001" customHeight="1">
      <c r="B8" s="98" t="s">
        <v>121</v>
      </c>
      <c r="C8" s="96" t="s">
        <v>122</v>
      </c>
    </row>
    <row r="9" spans="2:11" ht="20.100000000000001" customHeight="1"/>
    <row r="10" spans="2:11" ht="20.100000000000001" customHeight="1">
      <c r="C10" s="96" t="s">
        <v>123</v>
      </c>
    </row>
    <row r="11" spans="2:11" ht="11.4" customHeight="1"/>
    <row r="12" spans="2:11" ht="20.100000000000001" customHeight="1">
      <c r="C12" s="96" t="s">
        <v>124</v>
      </c>
    </row>
    <row r="13" spans="2:11" ht="20.100000000000001" customHeight="1"/>
    <row r="14" spans="2:11" ht="20.100000000000001" customHeight="1">
      <c r="B14" s="98" t="s">
        <v>125</v>
      </c>
      <c r="C14" s="96" t="s">
        <v>126</v>
      </c>
    </row>
    <row r="15" spans="2:11" ht="20.100000000000001" customHeight="1"/>
    <row r="16" spans="2:11" ht="20.100000000000001" customHeight="1">
      <c r="C16" s="96" t="s">
        <v>133</v>
      </c>
    </row>
    <row r="17" spans="3:10" ht="20.100000000000001" customHeight="1"/>
    <row r="18" spans="3:10" ht="20.100000000000001" customHeight="1"/>
    <row r="19" spans="3:10" ht="20.100000000000001" customHeight="1"/>
    <row r="20" spans="3:10" ht="20.100000000000001" customHeight="1">
      <c r="C20" s="99" t="s">
        <v>127</v>
      </c>
    </row>
    <row r="21" spans="3:10" ht="48.6" customHeight="1">
      <c r="C21" s="99"/>
    </row>
    <row r="22" spans="3:10" ht="20.100000000000001" customHeight="1">
      <c r="D22" s="96" t="s">
        <v>134</v>
      </c>
    </row>
    <row r="23" spans="3:10" ht="19.5" customHeight="1" thickBot="1"/>
    <row r="24" spans="3:10" ht="33.75" customHeight="1">
      <c r="C24" s="225" t="s">
        <v>128</v>
      </c>
      <c r="D24" s="100"/>
      <c r="E24" s="101"/>
      <c r="F24" s="102"/>
      <c r="G24" s="103" t="s">
        <v>129</v>
      </c>
      <c r="H24" s="103"/>
      <c r="I24" s="104"/>
      <c r="J24" s="105" t="s">
        <v>130</v>
      </c>
    </row>
    <row r="25" spans="3:10" ht="33.75" customHeight="1" thickBot="1">
      <c r="C25" s="226"/>
      <c r="D25" s="106"/>
      <c r="E25" s="107"/>
      <c r="F25" s="108"/>
      <c r="G25" s="109" t="s">
        <v>131</v>
      </c>
      <c r="H25" s="109"/>
      <c r="I25" s="110"/>
      <c r="J25" s="111" t="s">
        <v>132</v>
      </c>
    </row>
    <row r="26" spans="3:10" ht="20.100000000000001" customHeight="1"/>
  </sheetData>
  <mergeCells count="2">
    <mergeCell ref="B2:K2"/>
    <mergeCell ref="C24:C25"/>
  </mergeCells>
  <phoneticPr fontId="2"/>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45"/>
  </sheetPr>
  <dimension ref="B2:T36"/>
  <sheetViews>
    <sheetView zoomScaleNormal="100" workbookViewId="0">
      <selection activeCell="J17" sqref="J17"/>
    </sheetView>
  </sheetViews>
  <sheetFormatPr defaultColWidth="9" defaultRowHeight="13.2"/>
  <cols>
    <col min="1" max="1" width="1.77734375" style="14" customWidth="1"/>
    <col min="2" max="2" width="4.109375" style="14" customWidth="1"/>
    <col min="3" max="3" width="8.77734375" style="14" customWidth="1"/>
    <col min="4" max="4" width="5.77734375" style="14" customWidth="1"/>
    <col min="5" max="5" width="1.21875" style="14" customWidth="1"/>
    <col min="6" max="7" width="12.77734375" style="14" customWidth="1"/>
    <col min="8" max="8" width="4.109375" style="14" customWidth="1"/>
    <col min="9" max="9" width="3.77734375" style="14" customWidth="1"/>
    <col min="10" max="10" width="18.77734375" style="14" customWidth="1"/>
    <col min="11" max="11" width="5.77734375" style="14" customWidth="1"/>
    <col min="12" max="12" width="3.77734375" style="14" customWidth="1"/>
    <col min="13" max="13" width="1.77734375" style="14" customWidth="1"/>
    <col min="14" max="14" width="9" style="14"/>
    <col min="15" max="15" width="11.77734375" style="14" bestFit="1" customWidth="1"/>
    <col min="16" max="16" width="17" style="14" customWidth="1"/>
    <col min="17" max="16384" width="9" style="14"/>
  </cols>
  <sheetData>
    <row r="2" spans="2:12" ht="29.25" customHeight="1">
      <c r="B2" s="231" t="s">
        <v>47</v>
      </c>
      <c r="C2" s="231"/>
      <c r="D2" s="231"/>
      <c r="E2" s="231"/>
      <c r="F2" s="231"/>
      <c r="G2" s="231"/>
      <c r="H2" s="231"/>
      <c r="I2" s="231"/>
      <c r="J2" s="231"/>
      <c r="K2" s="231"/>
      <c r="L2" s="231"/>
    </row>
    <row r="3" spans="2:12" ht="21" customHeight="1">
      <c r="B3" s="15"/>
      <c r="C3" s="15"/>
      <c r="D3" s="15"/>
      <c r="E3" s="15"/>
      <c r="F3" s="15"/>
      <c r="G3" s="15"/>
      <c r="H3" s="15"/>
      <c r="I3" s="15"/>
      <c r="J3" s="15"/>
      <c r="K3" s="15"/>
    </row>
    <row r="4" spans="2:12" ht="21" customHeight="1">
      <c r="L4" s="16" t="s">
        <v>114</v>
      </c>
    </row>
    <row r="5" spans="2:12" ht="21" customHeight="1"/>
    <row r="6" spans="2:12" ht="21" customHeight="1"/>
    <row r="7" spans="2:12" ht="21" customHeight="1">
      <c r="B7" s="17"/>
      <c r="C7" s="18"/>
      <c r="D7" s="18"/>
      <c r="E7" s="18"/>
      <c r="F7" s="18"/>
      <c r="G7" s="18"/>
      <c r="H7" s="18"/>
      <c r="I7" s="18"/>
      <c r="J7" s="18"/>
      <c r="K7" s="18"/>
    </row>
    <row r="8" spans="2:12" ht="21" customHeight="1">
      <c r="B8" s="17"/>
      <c r="C8" s="18"/>
      <c r="D8" s="18"/>
      <c r="E8" s="18"/>
      <c r="F8" s="18"/>
      <c r="G8" s="18"/>
      <c r="H8" s="18"/>
      <c r="I8" s="18"/>
      <c r="J8" s="18"/>
      <c r="K8" s="18"/>
    </row>
    <row r="9" spans="2:12" ht="18" customHeight="1">
      <c r="F9" s="14" t="e">
        <f>IF(ISBLANK(#REF!),"",#REF!)</f>
        <v>#REF!</v>
      </c>
    </row>
    <row r="10" spans="2:12" ht="18" customHeight="1">
      <c r="B10" s="20">
        <v>1</v>
      </c>
      <c r="C10" s="232" t="e">
        <f>IF(#REF!=1,"工事名","業務名")</f>
        <v>#REF!</v>
      </c>
      <c r="D10" s="232"/>
      <c r="E10" s="19"/>
      <c r="F10" s="230" t="e">
        <f>IF(ISBLANK(#REF!),#REF!,#REF!)</f>
        <v>#REF!</v>
      </c>
      <c r="G10" s="230"/>
      <c r="H10" s="230"/>
      <c r="I10" s="230"/>
      <c r="J10" s="230"/>
      <c r="K10" s="230"/>
    </row>
    <row r="11" spans="2:12" ht="21" customHeight="1">
      <c r="B11" s="15"/>
    </row>
    <row r="12" spans="2:12" ht="21" customHeight="1"/>
    <row r="13" spans="2:12" ht="21" customHeight="1">
      <c r="B13" s="15">
        <v>2</v>
      </c>
      <c r="C13" s="232" t="e">
        <f>IF(#REF!=1,"工事場所","業務場所")</f>
        <v>#REF!</v>
      </c>
      <c r="D13" s="232"/>
      <c r="F13" s="22" t="e">
        <f>#REF!</f>
        <v>#REF!</v>
      </c>
      <c r="G13" s="22"/>
      <c r="H13" s="22"/>
      <c r="I13" s="22"/>
      <c r="J13" s="22"/>
      <c r="K13" s="22"/>
    </row>
    <row r="14" spans="2:12" ht="21" customHeight="1">
      <c r="B14" s="15"/>
    </row>
    <row r="15" spans="2:12" ht="21" customHeight="1" thickBot="1">
      <c r="B15" s="15"/>
    </row>
    <row r="16" spans="2:12" ht="30" customHeight="1">
      <c r="B16" s="15"/>
      <c r="D16" s="234" t="s">
        <v>44</v>
      </c>
      <c r="E16" s="235"/>
      <c r="F16" s="235"/>
      <c r="G16" s="23"/>
    </row>
    <row r="17" spans="2:20" ht="30" customHeight="1" thickBot="1">
      <c r="D17" s="236" t="s">
        <v>45</v>
      </c>
      <c r="E17" s="237"/>
      <c r="F17" s="237"/>
      <c r="G17" s="24"/>
    </row>
    <row r="18" spans="2:20" ht="21" customHeight="1"/>
    <row r="19" spans="2:20" ht="21" customHeight="1">
      <c r="B19" s="15"/>
    </row>
    <row r="20" spans="2:20" ht="24" customHeight="1">
      <c r="B20" s="15">
        <v>3</v>
      </c>
      <c r="C20" s="232" t="s">
        <v>39</v>
      </c>
      <c r="D20" s="232"/>
      <c r="F20" s="227" t="s">
        <v>40</v>
      </c>
      <c r="G20" s="227"/>
      <c r="H20" s="21" t="s">
        <v>42</v>
      </c>
      <c r="I20" s="228" t="s">
        <v>28</v>
      </c>
      <c r="J20" s="229"/>
      <c r="K20" s="229"/>
    </row>
    <row r="21" spans="2:20" ht="18" customHeight="1">
      <c r="B21" s="15"/>
    </row>
    <row r="22" spans="2:20" ht="24" customHeight="1">
      <c r="B22" s="15"/>
      <c r="F22" s="16"/>
      <c r="G22" s="16"/>
      <c r="H22" s="16" t="s">
        <v>48</v>
      </c>
      <c r="I22" s="21" t="s">
        <v>42</v>
      </c>
      <c r="J22" s="228" t="s">
        <v>46</v>
      </c>
      <c r="K22" s="233"/>
      <c r="L22" s="229"/>
    </row>
    <row r="23" spans="2:20" ht="30" customHeight="1">
      <c r="B23" s="15"/>
    </row>
    <row r="24" spans="2:20" ht="24" customHeight="1">
      <c r="B24" s="15">
        <v>4</v>
      </c>
      <c r="C24" s="232" t="s">
        <v>41</v>
      </c>
      <c r="D24" s="232"/>
      <c r="F24" s="227" t="s">
        <v>40</v>
      </c>
      <c r="G24" s="227"/>
      <c r="H24" s="21" t="s">
        <v>42</v>
      </c>
      <c r="I24" s="228" t="e">
        <f>IF(#REF!=1,"","－－－－－－－－")&amp;"　　円也"</f>
        <v>#REF!</v>
      </c>
      <c r="J24" s="229"/>
      <c r="K24" s="229"/>
    </row>
    <row r="25" spans="2:20" ht="18" customHeight="1"/>
    <row r="26" spans="2:20" ht="24" customHeight="1">
      <c r="F26" s="16"/>
      <c r="G26" s="16"/>
      <c r="H26" s="16" t="s">
        <v>48</v>
      </c>
      <c r="I26" s="21" t="s">
        <v>42</v>
      </c>
      <c r="J26" s="228" t="e">
        <f>IF(#REF!=1,"","－－－－－－－－")&amp;"　　円也"</f>
        <v>#REF!</v>
      </c>
      <c r="K26" s="229"/>
      <c r="L26" s="229"/>
    </row>
    <row r="27" spans="2:20" ht="30" customHeight="1">
      <c r="P27" s="16"/>
      <c r="Q27" s="16"/>
      <c r="R27" s="16"/>
      <c r="S27" s="16"/>
      <c r="T27" s="16"/>
    </row>
    <row r="28" spans="2:20" ht="24" customHeight="1">
      <c r="B28" s="15">
        <v>5</v>
      </c>
      <c r="C28" s="232" t="s">
        <v>43</v>
      </c>
      <c r="D28" s="232"/>
      <c r="F28" s="227" t="s">
        <v>40</v>
      </c>
      <c r="G28" s="227"/>
      <c r="H28" s="21" t="s">
        <v>42</v>
      </c>
      <c r="I28" s="228" t="e">
        <f>IF(#REF!=1,"","－－－－－－－－")&amp;"　　円也"</f>
        <v>#REF!</v>
      </c>
      <c r="J28" s="229"/>
      <c r="K28" s="229"/>
      <c r="O28" s="16"/>
      <c r="P28" s="16"/>
      <c r="Q28" s="16"/>
      <c r="R28" s="16"/>
      <c r="S28" s="16"/>
      <c r="T28" s="16"/>
    </row>
    <row r="29" spans="2:20" ht="18" customHeight="1">
      <c r="P29" s="16"/>
      <c r="Q29" s="16"/>
      <c r="R29" s="16"/>
      <c r="S29" s="16"/>
      <c r="T29" s="16"/>
    </row>
    <row r="30" spans="2:20" ht="21" customHeight="1">
      <c r="F30" s="16"/>
      <c r="G30" s="16"/>
      <c r="H30" s="16" t="s">
        <v>48</v>
      </c>
      <c r="I30" s="21" t="s">
        <v>42</v>
      </c>
      <c r="J30" s="228" t="s">
        <v>112</v>
      </c>
      <c r="K30" s="229"/>
      <c r="L30" s="229"/>
      <c r="P30" s="16"/>
      <c r="Q30" s="16"/>
      <c r="R30" s="16"/>
      <c r="S30" s="16"/>
      <c r="T30" s="16"/>
    </row>
    <row r="31" spans="2:20" ht="21" customHeight="1"/>
    <row r="32" spans="2:20" ht="21" customHeight="1"/>
    <row r="33" ht="21" customHeight="1"/>
    <row r="34" ht="21" customHeight="1"/>
    <row r="35" ht="21" customHeight="1"/>
    <row r="36" ht="21" customHeight="1"/>
  </sheetData>
  <mergeCells count="18">
    <mergeCell ref="J30:L30"/>
    <mergeCell ref="B2:L2"/>
    <mergeCell ref="C10:D10"/>
    <mergeCell ref="C13:D13"/>
    <mergeCell ref="C20:D20"/>
    <mergeCell ref="C24:D24"/>
    <mergeCell ref="I24:K24"/>
    <mergeCell ref="I20:K20"/>
    <mergeCell ref="J22:L22"/>
    <mergeCell ref="C28:D28"/>
    <mergeCell ref="D16:F16"/>
    <mergeCell ref="D17:F17"/>
    <mergeCell ref="F20:G20"/>
    <mergeCell ref="F24:G24"/>
    <mergeCell ref="F28:G28"/>
    <mergeCell ref="J26:L26"/>
    <mergeCell ref="I28:K28"/>
    <mergeCell ref="F10:K10"/>
  </mergeCells>
  <phoneticPr fontId="2"/>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indexed="45"/>
  </sheetPr>
  <dimension ref="A1:P34"/>
  <sheetViews>
    <sheetView zoomScaleNormal="100" zoomScaleSheetLayoutView="100" workbookViewId="0">
      <selection activeCell="A21" sqref="A21:U21"/>
    </sheetView>
  </sheetViews>
  <sheetFormatPr defaultColWidth="9" defaultRowHeight="13.2"/>
  <cols>
    <col min="1" max="1" width="3.77734375" style="9" customWidth="1"/>
    <col min="2" max="2" width="7.77734375" style="9" customWidth="1"/>
    <col min="3" max="3" width="6.21875" style="9" customWidth="1"/>
    <col min="4" max="4" width="3.21875" style="9" customWidth="1"/>
    <col min="5" max="5" width="6.21875" style="9" customWidth="1"/>
    <col min="6" max="6" width="18.44140625" style="9" customWidth="1"/>
    <col min="7" max="7" width="10.44140625" style="9" customWidth="1"/>
    <col min="8" max="8" width="7.44140625" style="9" customWidth="1"/>
    <col min="9" max="9" width="8.21875" style="9" customWidth="1"/>
    <col min="10" max="10" width="22" style="9" customWidth="1"/>
    <col min="11" max="11" width="9" style="9"/>
    <col min="12" max="12" width="11.21875" style="9" customWidth="1"/>
    <col min="13" max="16384" width="9" style="9"/>
  </cols>
  <sheetData>
    <row r="1" spans="1:16" ht="28.5" customHeight="1">
      <c r="A1" s="219" t="s">
        <v>50</v>
      </c>
      <c r="B1" s="219"/>
      <c r="C1" s="219"/>
      <c r="D1" s="219"/>
      <c r="E1" s="219"/>
      <c r="F1" s="219"/>
      <c r="G1" s="219"/>
      <c r="H1" s="219"/>
      <c r="I1" s="219"/>
      <c r="J1" s="219"/>
    </row>
    <row r="2" spans="1:16" ht="18.899999999999999" customHeight="1"/>
    <row r="3" spans="1:16" ht="24.9" customHeight="1">
      <c r="I3" s="73"/>
    </row>
    <row r="4" spans="1:16" ht="24.9" customHeight="1">
      <c r="A4" s="33" t="s">
        <v>84</v>
      </c>
      <c r="B4" s="9" t="e">
        <f>IF(#REF!=1,"工　事　名","業　務　名")</f>
        <v>#REF!</v>
      </c>
      <c r="E4" s="238" t="e">
        <f>#REF!</f>
        <v>#REF!</v>
      </c>
      <c r="F4" s="238"/>
      <c r="G4" s="238"/>
      <c r="H4" s="238"/>
      <c r="I4" s="238"/>
      <c r="J4" s="238"/>
    </row>
    <row r="5" spans="1:16" ht="24.9" customHeight="1">
      <c r="A5" s="33"/>
      <c r="E5" s="32" t="s">
        <v>32</v>
      </c>
      <c r="F5" s="32"/>
      <c r="G5" s="32"/>
      <c r="H5" s="32"/>
      <c r="I5" s="32"/>
      <c r="J5" s="32"/>
    </row>
    <row r="6" spans="1:16" ht="24.9" customHeight="1"/>
    <row r="7" spans="1:16" ht="24.9" customHeight="1">
      <c r="A7" s="33" t="s">
        <v>85</v>
      </c>
      <c r="B7" s="9" t="e">
        <f>IF(#REF!=1,"工　事　場　所","業　務　場　所")</f>
        <v>#REF!</v>
      </c>
      <c r="E7" s="9" t="e">
        <f>#REF!</f>
        <v>#REF!</v>
      </c>
      <c r="J7" s="74"/>
    </row>
    <row r="8" spans="1:16" ht="24.9" customHeight="1">
      <c r="L8" s="27"/>
    </row>
    <row r="9" spans="1:16" ht="24.9" customHeight="1">
      <c r="A9" s="33" t="s">
        <v>86</v>
      </c>
      <c r="B9" s="242" t="e">
        <f>IF(#REF!=1,"工期","履行期間")</f>
        <v>#REF!</v>
      </c>
      <c r="C9" s="242"/>
      <c r="D9" s="28"/>
      <c r="E9" s="241" t="e">
        <f>IF(ISBLANK(#REF!),"平成　　年　　月　　日","平成"&amp;DBCS(IF(YEAR(#REF!)=2003,15,IF(YEAR(#REF!)=2004,16,IF(YEAR(#REF!)=2005,17,IF(YEAR(#REF!)=2006,18,"　　")))))&amp;"年"&amp;DBCS(IF(MONTH(#REF!)&lt;10,"　"&amp;MONTH(#REF!),MONTH(#REF!)))&amp;"月"&amp;DBCS(IF(DAY(#REF!)&lt;10,"　"&amp;DAY(#REF!),DAY(#REF!)))&amp;"日")</f>
        <v>#REF!</v>
      </c>
      <c r="F9" s="241"/>
      <c r="G9" s="241"/>
      <c r="H9" s="9" t="s">
        <v>87</v>
      </c>
      <c r="L9" s="45"/>
      <c r="N9" s="26"/>
      <c r="O9" s="26"/>
      <c r="P9" s="26"/>
    </row>
    <row r="10" spans="1:16" ht="24.9" customHeight="1">
      <c r="A10" s="33"/>
      <c r="B10" s="28"/>
      <c r="C10" s="28"/>
      <c r="D10" s="28"/>
      <c r="E10" s="241" t="e">
        <f>IF(ISBLANK(#REF!),"平成　　年　　月　　日","平成"&amp;DBCS(IF(YEAR(#REF!)=2003,15,IF(YEAR(#REF!)=2004,16,IF(YEAR(#REF!)=2005,17,IF(YEAR(#REF!)=2006,18,"　　")))))&amp;"年"&amp;DBCS(IF(MONTH(#REF!)&lt;10,"　"&amp;MONTH(#REF!),MONTH(#REF!)))&amp;"月"&amp;DBCS(IF(DAY(#REF!)&lt;10,"　"&amp;DAY(#REF!),DAY(#REF!)))&amp;"日")</f>
        <v>#REF!</v>
      </c>
      <c r="F10" s="241"/>
      <c r="G10" s="241"/>
      <c r="H10" s="9" t="s">
        <v>88</v>
      </c>
      <c r="N10" s="26"/>
      <c r="O10" s="26"/>
      <c r="P10" s="26"/>
    </row>
    <row r="11" spans="1:16" ht="24.9" customHeight="1"/>
    <row r="12" spans="1:16" ht="24.9" customHeight="1">
      <c r="A12" s="33" t="s">
        <v>89</v>
      </c>
      <c r="B12" s="242" t="e">
        <f>IF(#REF!=1,"請負金額","委託金額")</f>
        <v>#REF!</v>
      </c>
      <c r="C12" s="242"/>
      <c r="D12" s="28"/>
      <c r="E12" s="9" t="s">
        <v>25</v>
      </c>
      <c r="F12" s="240" t="e">
        <f>IF(ISBLANK(#REF!),"",#REF!*1.05)</f>
        <v>#REF!</v>
      </c>
      <c r="G12" s="240"/>
      <c r="H12" s="72" t="s">
        <v>28</v>
      </c>
    </row>
    <row r="13" spans="1:16" ht="24.9" customHeight="1"/>
    <row r="14" spans="1:16" ht="24.9" customHeight="1">
      <c r="C14" s="222" t="s">
        <v>26</v>
      </c>
      <c r="D14" s="222"/>
      <c r="E14" s="222"/>
      <c r="F14" s="222"/>
      <c r="G14" s="222"/>
      <c r="H14" s="240" t="e">
        <f>IF(ISBLANK(#REF!),"",#REF!*0.05)</f>
        <v>#REF!</v>
      </c>
      <c r="I14" s="240"/>
      <c r="J14" s="9" t="s">
        <v>27</v>
      </c>
    </row>
    <row r="15" spans="1:16" ht="24.9" customHeight="1"/>
    <row r="16" spans="1:16" ht="24.9" customHeight="1">
      <c r="A16" s="33"/>
      <c r="B16" s="31"/>
      <c r="C16" s="31" t="e">
        <f>"上記の"&amp;IF(#REF!=1,"工事","業務")&amp;"について、次の条項によりお請けいたします。"</f>
        <v>#REF!</v>
      </c>
    </row>
    <row r="17" spans="2:12" ht="24.9" customHeight="1"/>
    <row r="18" spans="2:12" ht="24.9" customHeight="1"/>
    <row r="19" spans="2:12" ht="24.9" customHeight="1">
      <c r="B19" s="239" t="s">
        <v>29</v>
      </c>
      <c r="C19" s="239"/>
      <c r="D19" s="239"/>
      <c r="E19" s="239"/>
      <c r="F19" s="239"/>
    </row>
    <row r="20" spans="2:12" ht="24.9" customHeight="1"/>
    <row r="21" spans="2:12" ht="24.9" customHeight="1">
      <c r="C21" s="9" t="s">
        <v>31</v>
      </c>
    </row>
    <row r="22" spans="2:12" ht="24.9" customHeight="1"/>
    <row r="23" spans="2:12" ht="24.9" customHeight="1">
      <c r="F23" s="9" t="e">
        <f>IF(#REF!=1,"乙（請負者） 住 所","乙（委託者） 住 所")</f>
        <v>#REF!</v>
      </c>
      <c r="G23" s="238" t="e">
        <f>#REF!</f>
        <v>#REF!</v>
      </c>
      <c r="H23" s="238"/>
      <c r="I23" s="238"/>
      <c r="J23" s="238"/>
    </row>
    <row r="24" spans="2:12" ht="24.9" customHeight="1">
      <c r="G24" s="32"/>
      <c r="H24" s="32"/>
      <c r="I24" s="32"/>
      <c r="J24" s="32"/>
    </row>
    <row r="25" spans="2:12" ht="24.9" customHeight="1">
      <c r="F25" s="10" t="s">
        <v>30</v>
      </c>
      <c r="G25" s="238" t="e">
        <f>IF(ISBLANK(#REF!),"",#REF!)</f>
        <v>#REF!</v>
      </c>
      <c r="H25" s="238"/>
      <c r="I25" s="238"/>
      <c r="J25" s="238"/>
    </row>
    <row r="26" spans="2:12" ht="24.9" customHeight="1">
      <c r="G26" s="238" t="e">
        <f>IF(ISBLANK(#REF!),"",#REF!)</f>
        <v>#REF!</v>
      </c>
      <c r="H26" s="238"/>
      <c r="I26" s="238"/>
      <c r="J26" s="238"/>
    </row>
    <row r="27" spans="2:12" ht="18.899999999999999" customHeight="1"/>
    <row r="28" spans="2:12" ht="18.899999999999999" customHeight="1">
      <c r="B28" s="29"/>
    </row>
    <row r="29" spans="2:12" ht="18.899999999999999" customHeight="1"/>
    <row r="30" spans="2:12" ht="18.899999999999999" customHeight="1">
      <c r="L30" s="10"/>
    </row>
    <row r="31" spans="2:12" ht="18.899999999999999" customHeight="1">
      <c r="F31" s="10"/>
      <c r="L31" s="10"/>
    </row>
    <row r="32" spans="2:12" ht="18.899999999999999" customHeight="1"/>
    <row r="33" spans="6:6" ht="20.100000000000001" customHeight="1">
      <c r="F33" s="10"/>
    </row>
    <row r="34" spans="6:6" ht="20.100000000000001" customHeight="1"/>
  </sheetData>
  <mergeCells count="13">
    <mergeCell ref="G25:J25"/>
    <mergeCell ref="G26:J26"/>
    <mergeCell ref="B19:F19"/>
    <mergeCell ref="G23:J23"/>
    <mergeCell ref="A1:J1"/>
    <mergeCell ref="H14:I14"/>
    <mergeCell ref="C14:G14"/>
    <mergeCell ref="E9:G9"/>
    <mergeCell ref="E10:G10"/>
    <mergeCell ref="F12:G12"/>
    <mergeCell ref="B9:C9"/>
    <mergeCell ref="B12:C12"/>
    <mergeCell ref="E4:J4"/>
  </mergeCells>
  <phoneticPr fontId="2"/>
  <pageMargins left="0.78740157480314965" right="0.39370078740157483" top="0.98425196850393704" bottom="0.39370078740157483" header="0.51181102362204722" footer="0.51181102362204722"/>
  <pageSetup paperSize="9" scale="98"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起工伺</vt:lpstr>
      <vt:lpstr>指名（案）</vt:lpstr>
      <vt:lpstr>質問及び回答書</vt:lpstr>
      <vt:lpstr>現場説明閲覧調書</vt:lpstr>
      <vt:lpstr>予定価格</vt:lpstr>
      <vt:lpstr>請書</vt:lpstr>
      <vt:lpstr>現場説明閲覧調書!Print_Area</vt:lpstr>
      <vt:lpstr>'指名（案）'!Print_Area</vt:lpstr>
      <vt:lpstr>質問及び回答書!Print_Area</vt:lpstr>
      <vt:lpstr>請書!Print_Area</vt:lpstr>
      <vt:lpstr>予定価格!Print_Area</vt:lpstr>
    </vt:vector>
  </TitlesOfParts>
  <Company>白石市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白石市役所</dc:creator>
  <cp:lastModifiedBy>角張 茉莉</cp:lastModifiedBy>
  <cp:lastPrinted>2025-05-14T06:16:58Z</cp:lastPrinted>
  <dcterms:created xsi:type="dcterms:W3CDTF">2003-02-25T00:02:40Z</dcterms:created>
  <dcterms:modified xsi:type="dcterms:W3CDTF">2025-06-26T03:48:18Z</dcterms:modified>
</cp:coreProperties>
</file>