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thens-2018\share\上下水道事業所\008経営係\03 照会・調査関係\020公営企業に係る「経営比較分析表」の分析等\R6\"/>
    </mc:Choice>
  </mc:AlternateContent>
  <xr:revisionPtr revIDLastSave="0" documentId="13_ncr:1_{9032CA9D-F467-4AE8-99B2-8BFFC80C5FB5}" xr6:coauthVersionLast="47" xr6:coauthVersionMax="47" xr10:uidLastSave="{00000000-0000-0000-0000-000000000000}"/>
  <workbookProtection workbookAlgorithmName="SHA-512" workbookHashValue="EtwI3gWGIfk3ygVGS/zMKk14mit9oVw8kdVWd+G4Yv63Lisd4IbmHW3wNuBzilslHjPK03zo3pX6tgSk6GsoLw==" workbookSaltValue="L5AYarAk1Rl2uKrrOtzJc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I10"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<sst xmlns="http://schemas.openxmlformats.org/spreadsheetml/2006/main" count="236" uniqueCount="116">
  <si>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</si>
  <si>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</si>
  <si>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</si>
  <si>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</si>
  <si>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</si>
  <si>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</si>
  <si>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</si>
  <si>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</si>
  <si>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</si>
  <si>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</si>
  <si>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</si>
  <si>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</si>
  <si>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</si>
  <si>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</si>
  <si>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</si>
  <si>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</si>
  <si>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</si>
  <si>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</si>
  <si>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</si>
  <si>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</si>
  <si>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</si>
  <si>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</si>
  <si>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</si>
  <si>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</si>
  <si>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</si>
  <si>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</si>
  <si>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</si>
  <si>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</si>
  <si>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</si>
  <si>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</si>
  <si>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</si>
  <si>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</si>
  <si>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</si>
  <si>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</si>
  <si>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</si>
  <si>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</si>
  <si>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</si>
  <si>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</si>
  <si>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</si>
  <si>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</si>
  <si>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</si>
  <si>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</si>
  <si>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</si>
  <si>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</si>
  <si>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</si>
  <si>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</si>
  <si>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</si>
  <si>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</si>
  <si>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</si>
  <si>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</si>
  <si>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</si>
  <si>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</si>
  <si>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</si>
  <si>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</si>
  <si>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</si>
  <si>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</si>
  <si>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</si>
  <si>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</si>
  <si>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</si>
  <si>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</si>
  <si>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</si>
  <si>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</si>
  <si>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</si>
  <si>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</si>
  <si>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</si>
  <si>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</si>
  <si>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</si>
  <si>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</si>
  <si>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</si>
  <si>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</si>
  <si>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</si>
  <si>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</si>
  <si>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</si>
  <si>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</si>
  <si>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</si>
  <si>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</si>
  <si>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</si>
  <si>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</si>
  <si>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</si>
  <si>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</si>
  <si>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</si>
  <si>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</si>
  <si>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</si>
  <si>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</si>
  <si>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</si>
  <si>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</si>
  <si>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</si>
  <si>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</si>
  <si>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</si>
  <si>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</si>
  <si>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</si>
  <si>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</si>
  <si>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</si>
  <si>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</si>
  <si>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</si>
  <si>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</si>
  <si>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</si>
  <si>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</si>
  <si>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</si>
  <si>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</si>
  <si>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</si>
  <si>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</si>
  <si>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</si>
  <si>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</si>
  <si>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</si>
  <si>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</si>
  <si>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</si>
  <si>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</si>
  <si>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</si>
  <si>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</si>
  <si>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</si>
  <si>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</si>
  <si>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</si>
  <si>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法定耐用年数を超える管渠がまだ無いため、管渠老朽化率は0％となっている。それにより、令和5年度については管渠の更新工事を行っていないため管渠改善率も0％となっているが、有形固定資産減価償却率が年々上昇しており、施設の老朽化は進みつつある。今後の施設更新などは「白石市下水道ビジョン」に基づき、計画的に行っていく。</t>
    <phoneticPr fontId="4"/>
  </si>
  <si>
    <t>　令和5年度は、平成30年度の使用料改定の効果により、効率的に事業を運営することができ、前年度に引き続き累積欠損金比率が減少しており、今後も累積欠損金の解消が見込まれる。
　しかしながら、年々法定耐用年数に近い資産が増えていることや、計画に基づく管渠の修繕等を進めていくため、維持管理費は増加が見込まれる。
　今後も令和3年3月に作成した「白石市下水道ビジョン」を基に、更なる経費縮減に努めつつ、将来発生する更新需要や修繕費用にかかる財源の確保を進め、計画的な施設の維持管理を行っていく必要がある。</t>
    <rPh sb="130" eb="131">
      <t>スス</t>
    </rPh>
    <rPh sb="147" eb="149">
      <t>ミコ</t>
    </rPh>
    <rPh sb="223" eb="224">
      <t>スス</t>
    </rPh>
    <rPh sb="235" eb="237">
      <t>カンリ</t>
    </rPh>
    <phoneticPr fontId="4"/>
  </si>
  <si>
    <t>　公共下水道事業については、平成30年度の使用料改定以降、純利益を計上しているが、令和5年度からは計画に基づく管渠修繕費が増加したため経常収支比率は前年度より減少している。
　さらに、費用増加により汚水処理費が増え、経費回収率は減少したが、使用料で回収すべき経費を全て使用料で賄えている経営状況となっている。
　しかしながら、「白石市下水道ビジョン」の計画に基づく管渠の修繕を続けていくため、今後も維持管理費の増加が見込まれる。使用料収入も年々減少しているため、各指標が減少する可能性がある。
　また、企業債の償還が進んできており、流動負債の企業債が減少したことによる流動比率の増や、企業債残高対事業規模比率の減となっている。今後も企業債残高の減少が見込まれるが、資金不足に陥らないために一般会計繰入金の適性化を図りつつ、適正な企業債の借り入れに努めていく必要がある。
　当市の水洗化率は類似団体平均値より低くなっているため、使用料収入の増加等に向けて公共下水道への接続について啓発活動を続けていく。</t>
    <rPh sb="41" eb="43">
      <t>レイワ</t>
    </rPh>
    <rPh sb="44" eb="46">
      <t>ネンド</t>
    </rPh>
    <rPh sb="49" eb="51">
      <t>ケイカク</t>
    </rPh>
    <rPh sb="52" eb="53">
      <t>モト</t>
    </rPh>
    <rPh sb="55" eb="57">
      <t>カンキョ</t>
    </rPh>
    <rPh sb="57" eb="60">
      <t>シュウゼンヒ</t>
    </rPh>
    <rPh sb="61" eb="63">
      <t>ゾウカ</t>
    </rPh>
    <rPh sb="67" eb="73">
      <t>ケイジョウシュウシヒリツ</t>
    </rPh>
    <rPh sb="74" eb="77">
      <t>ゼンネンド</t>
    </rPh>
    <rPh sb="79" eb="81">
      <t>ゲンショウ</t>
    </rPh>
    <rPh sb="92" eb="96">
      <t>ヒヨウゾウカ</t>
    </rPh>
    <rPh sb="105" eb="106">
      <t>フ</t>
    </rPh>
    <rPh sb="114" eb="116">
      <t>ゲンショウ</t>
    </rPh>
    <rPh sb="188" eb="189">
      <t>ツヅ</t>
    </rPh>
    <rPh sb="235" eb="237">
      <t>ゲンショウ</t>
    </rPh>
    <rPh sb="251" eb="254">
      <t>キギョウサイ</t>
    </rPh>
    <rPh sb="255" eb="257">
      <t>ショウカン</t>
    </rPh>
    <rPh sb="258" eb="259">
      <t>スス</t>
    </rPh>
    <rPh sb="266" eb="270">
      <t>リュウドウフサイ</t>
    </rPh>
    <rPh sb="271" eb="274">
      <t>キギョウサイ</t>
    </rPh>
    <rPh sb="275" eb="277">
      <t>ゲンショウ</t>
    </rPh>
    <rPh sb="284" eb="288">
      <t>リュウドウヒリツ</t>
    </rPh>
    <rPh sb="289" eb="290">
      <t>ゾウ</t>
    </rPh>
    <rPh sb="292" eb="295">
      <t>キギョウサイ</t>
    </rPh>
    <rPh sb="295" eb="297">
      <t>ザンダカ</t>
    </rPh>
    <rPh sb="297" eb="298">
      <t>タイ</t>
    </rPh>
    <rPh sb="298" eb="302">
      <t>ジギョウキボ</t>
    </rPh>
    <rPh sb="302" eb="304">
      <t>ヒリツ</t>
    </rPh>
    <rPh sb="316" eb="319">
      <t>キギョウサイ</t>
    </rPh>
    <rPh sb="386" eb="388">
      <t>トウシ</t>
    </rPh>
    <rPh sb="394" eb="396">
      <t>ルイジ</t>
    </rPh>
    <rPh sb="396" eb="398">
      <t>ダンタイ</t>
    </rPh>
    <rPh sb="398" eb="401">
      <t>ヘイキンチ</t>
    </rPh>
    <rPh sb="403" eb="404">
      <t>ヒク</t>
    </rPh>
    <rPh sb="423" eb="424">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</si>
</sst>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A2-4198-939F-DC6D206440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0.09</c:v>
                </c:pt>
                <c:pt idx="2">
                  <c:v>0.1</c:v>
                </c:pt>
                <c:pt idx="3">
                  <c:v>7.0000000000000007E-2</c:v>
                </c:pt>
                <c:pt idx="4">
                  <c:v>0.06</c:v>
                </c:pt>
              </c:numCache>
            </c:numRef>
          </c:val>
          <c:smooth val="0"/>
          <c:extLst>
            <c:ext xmlns:c16="http://schemas.microsoft.com/office/drawing/2014/chart" uri="{C3380CC4-5D6E-409C-BE32-E72D297353CC}">
              <c16:uniqueId val="{00000001-A7A2-4198-939F-DC6D206440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C1-4B97-8F8B-29AC138CC7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55.84</c:v>
                </c:pt>
                <c:pt idx="2">
                  <c:v>55.78</c:v>
                </c:pt>
                <c:pt idx="3">
                  <c:v>54.86</c:v>
                </c:pt>
                <c:pt idx="4">
                  <c:v>55.04</c:v>
                </c:pt>
              </c:numCache>
            </c:numRef>
          </c:val>
          <c:smooth val="0"/>
          <c:extLst>
            <c:ext xmlns:c16="http://schemas.microsoft.com/office/drawing/2014/chart" uri="{C3380CC4-5D6E-409C-BE32-E72D297353CC}">
              <c16:uniqueId val="{00000001-2DC1-4B97-8F8B-29AC138CC7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91.32</c:v>
                </c:pt>
                <c:pt idx="1">
                  <c:v>91.18</c:v>
                </c:pt>
                <c:pt idx="2">
                  <c:v>91.3</c:v>
                </c:pt>
                <c:pt idx="3">
                  <c:v>91.64</c:v>
                </c:pt>
                <c:pt idx="4">
                  <c:v>91.63</c:v>
                </c:pt>
              </c:numCache>
            </c:numRef>
          </c:val>
          <c:extLst>
            <c:ext xmlns:c16="http://schemas.microsoft.com/office/drawing/2014/chart" uri="{C3380CC4-5D6E-409C-BE32-E72D297353CC}">
              <c16:uniqueId val="{00000000-4E4E-4C20-BDFC-7C26733057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92.34</c:v>
                </c:pt>
                <c:pt idx="2">
                  <c:v>91.78</c:v>
                </c:pt>
                <c:pt idx="3">
                  <c:v>91.37</c:v>
                </c:pt>
                <c:pt idx="4">
                  <c:v>91.92</c:v>
                </c:pt>
              </c:numCache>
            </c:numRef>
          </c:val>
          <c:smooth val="0"/>
          <c:extLst>
            <c:ext xmlns:c16="http://schemas.microsoft.com/office/drawing/2014/chart" uri="{C3380CC4-5D6E-409C-BE32-E72D297353CC}">
              <c16:uniqueId val="{00000001-4E4E-4C20-BDFC-7C26733057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108.06</c:v>
                </c:pt>
                <c:pt idx="1">
                  <c:v>112.08</c:v>
                </c:pt>
                <c:pt idx="2">
                  <c:v>112.07</c:v>
                </c:pt>
                <c:pt idx="3">
                  <c:v>114.68</c:v>
                </c:pt>
                <c:pt idx="4">
                  <c:v>111.01</c:v>
                </c:pt>
              </c:numCache>
            </c:numRef>
          </c:val>
          <c:extLst>
            <c:ext xmlns:c16="http://schemas.microsoft.com/office/drawing/2014/chart" uri="{C3380CC4-5D6E-409C-BE32-E72D297353CC}">
              <c16:uniqueId val="{00000000-51CF-483B-9435-42D8CCAD64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105.41</c:v>
                </c:pt>
                <c:pt idx="2">
                  <c:v>104.64</c:v>
                </c:pt>
                <c:pt idx="3">
                  <c:v>105.35</c:v>
                </c:pt>
                <c:pt idx="4">
                  <c:v>106.8</c:v>
                </c:pt>
              </c:numCache>
            </c:numRef>
          </c:val>
          <c:smooth val="0"/>
          <c:extLst>
            <c:ext xmlns:c16="http://schemas.microsoft.com/office/drawing/2014/chart" uri="{C3380CC4-5D6E-409C-BE32-E72D297353CC}">
              <c16:uniqueId val="{00000001-51CF-483B-9435-42D8CCAD64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25.99</c:v>
                </c:pt>
                <c:pt idx="1">
                  <c:v>28.06</c:v>
                </c:pt>
                <c:pt idx="2">
                  <c:v>30.3</c:v>
                </c:pt>
                <c:pt idx="3">
                  <c:v>32.549999999999997</c:v>
                </c:pt>
                <c:pt idx="4">
                  <c:v>34.71</c:v>
                </c:pt>
              </c:numCache>
            </c:numRef>
          </c:val>
          <c:extLst>
            <c:ext xmlns:c16="http://schemas.microsoft.com/office/drawing/2014/chart" uri="{C3380CC4-5D6E-409C-BE32-E72D297353CC}">
              <c16:uniqueId val="{00000000-6B8F-4DCA-8532-A77D63D428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25.37</c:v>
                </c:pt>
                <c:pt idx="2">
                  <c:v>26.89</c:v>
                </c:pt>
                <c:pt idx="3">
                  <c:v>29.42</c:v>
                </c:pt>
                <c:pt idx="4">
                  <c:v>31.14</c:v>
                </c:pt>
              </c:numCache>
            </c:numRef>
          </c:val>
          <c:smooth val="0"/>
          <c:extLst>
            <c:ext xmlns:c16="http://schemas.microsoft.com/office/drawing/2014/chart" uri="{C3380CC4-5D6E-409C-BE32-E72D297353CC}">
              <c16:uniqueId val="{00000001-6B8F-4DCA-8532-A77D63D428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F3-433C-83D0-EC36DCDF80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0.54</c:v>
                </c:pt>
                <c:pt idx="2">
                  <c:v>0.75</c:v>
                </c:pt>
                <c:pt idx="3">
                  <c:v>0.74</c:v>
                </c:pt>
                <c:pt idx="4">
                  <c:v>0.76</c:v>
                </c:pt>
              </c:numCache>
            </c:numRef>
          </c:val>
          <c:smooth val="0"/>
          <c:extLst>
            <c:ext xmlns:c16="http://schemas.microsoft.com/office/drawing/2014/chart" uri="{C3380CC4-5D6E-409C-BE32-E72D297353CC}">
              <c16:uniqueId val="{00000001-79F3-433C-83D0-EC36DCDF80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199.95</c:v>
                </c:pt>
                <c:pt idx="1">
                  <c:v>160.24</c:v>
                </c:pt>
                <c:pt idx="2">
                  <c:v>136.02000000000001</c:v>
                </c:pt>
                <c:pt idx="3">
                  <c:v>120.76</c:v>
                </c:pt>
                <c:pt idx="4">
                  <c:v>108.83</c:v>
                </c:pt>
              </c:numCache>
            </c:numRef>
          </c:val>
          <c:extLst>
            <c:ext xmlns:c16="http://schemas.microsoft.com/office/drawing/2014/chart" uri="{C3380CC4-5D6E-409C-BE32-E72D297353CC}">
              <c16:uniqueId val="{00000000-E6DE-494F-B114-0E666EA8AE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25.86</c:v>
                </c:pt>
                <c:pt idx="2">
                  <c:v>25.76</c:v>
                </c:pt>
                <c:pt idx="3">
                  <c:v>26.07</c:v>
                </c:pt>
                <c:pt idx="4">
                  <c:v>26.89</c:v>
                </c:pt>
              </c:numCache>
            </c:numRef>
          </c:val>
          <c:smooth val="0"/>
          <c:extLst>
            <c:ext xmlns:c16="http://schemas.microsoft.com/office/drawing/2014/chart" uri="{C3380CC4-5D6E-409C-BE32-E72D297353CC}">
              <c16:uniqueId val="{00000001-E6DE-494F-B114-0E666EA8AE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47.33</c:v>
                </c:pt>
                <c:pt idx="1">
                  <c:v>44.62</c:v>
                </c:pt>
                <c:pt idx="2">
                  <c:v>37.020000000000003</c:v>
                </c:pt>
                <c:pt idx="3">
                  <c:v>33.97</c:v>
                </c:pt>
                <c:pt idx="4">
                  <c:v>37.520000000000003</c:v>
                </c:pt>
              </c:numCache>
            </c:numRef>
          </c:val>
          <c:extLst>
            <c:ext xmlns:c16="http://schemas.microsoft.com/office/drawing/2014/chart" uri="{C3380CC4-5D6E-409C-BE32-E72D297353CC}">
              <c16:uniqueId val="{00000000-58C1-4D0B-8F79-E8E8DAE82B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58.23</c:v>
                </c:pt>
                <c:pt idx="2">
                  <c:v>65.56</c:v>
                </c:pt>
                <c:pt idx="3">
                  <c:v>65.87</c:v>
                </c:pt>
                <c:pt idx="4">
                  <c:v>77.260000000000005</c:v>
                </c:pt>
              </c:numCache>
            </c:numRef>
          </c:val>
          <c:smooth val="0"/>
          <c:extLst>
            <c:ext xmlns:c16="http://schemas.microsoft.com/office/drawing/2014/chart" uri="{C3380CC4-5D6E-409C-BE32-E72D297353CC}">
              <c16:uniqueId val="{00000001-58C1-4D0B-8F79-E8E8DAE82B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1071.48</c:v>
                </c:pt>
                <c:pt idx="1">
                  <c:v>1026.33</c:v>
                </c:pt>
                <c:pt idx="2">
                  <c:v>982.43</c:v>
                </c:pt>
                <c:pt idx="3">
                  <c:v>998.9</c:v>
                </c:pt>
                <c:pt idx="4">
                  <c:v>941.52</c:v>
                </c:pt>
              </c:numCache>
            </c:numRef>
          </c:val>
          <c:extLst>
            <c:ext xmlns:c16="http://schemas.microsoft.com/office/drawing/2014/chart" uri="{C3380CC4-5D6E-409C-BE32-E72D297353CC}">
              <c16:uniqueId val="{00000000-BB22-42AD-80EF-57AD0275E7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812.92</c:v>
                </c:pt>
                <c:pt idx="2">
                  <c:v>765.48</c:v>
                </c:pt>
                <c:pt idx="3">
                  <c:v>742.08</c:v>
                </c:pt>
                <c:pt idx="4">
                  <c:v>730.84</c:v>
                </c:pt>
              </c:numCache>
            </c:numRef>
          </c:val>
          <c:smooth val="0"/>
          <c:extLst>
            <c:ext xmlns:c16="http://schemas.microsoft.com/office/drawing/2014/chart" uri="{C3380CC4-5D6E-409C-BE32-E72D297353CC}">
              <c16:uniqueId val="{00000001-BB22-42AD-80EF-57AD0275E7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126.03</c:v>
                </c:pt>
                <c:pt idx="1">
                  <c:v>130.61000000000001</c:v>
                </c:pt>
                <c:pt idx="2">
                  <c:v>136.57</c:v>
                </c:pt>
                <c:pt idx="3">
                  <c:v>145.35</c:v>
                </c:pt>
                <c:pt idx="4">
                  <c:v>136.41999999999999</c:v>
                </c:pt>
              </c:numCache>
            </c:numRef>
          </c:val>
          <c:extLst>
            <c:ext xmlns:c16="http://schemas.microsoft.com/office/drawing/2014/chart" uri="{C3380CC4-5D6E-409C-BE32-E72D297353CC}">
              <c16:uniqueId val="{00000000-5843-45B3-BD30-F65A777E55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85.4</c:v>
                </c:pt>
                <c:pt idx="2">
                  <c:v>87.8</c:v>
                </c:pt>
                <c:pt idx="3">
                  <c:v>86.51</c:v>
                </c:pt>
                <c:pt idx="4">
                  <c:v>89.17</c:v>
                </c:pt>
              </c:numCache>
            </c:numRef>
          </c:val>
          <c:smooth val="0"/>
          <c:extLst>
            <c:ext xmlns:c16="http://schemas.microsoft.com/office/drawing/2014/chart" uri="{C3380CC4-5D6E-409C-BE32-E72D297353CC}">
              <c16:uniqueId val="{00000001-5843-45B3-BD30-F65A777E55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174.1</c:v>
                </c:pt>
                <c:pt idx="1">
                  <c:v>167.92</c:v>
                </c:pt>
                <c:pt idx="2">
                  <c:v>161.03</c:v>
                </c:pt>
                <c:pt idx="3">
                  <c:v>151.68</c:v>
                </c:pt>
                <c:pt idx="4">
                  <c:v>161.59</c:v>
                </c:pt>
              </c:numCache>
            </c:numRef>
          </c:val>
          <c:extLst>
            <c:ext xmlns:c16="http://schemas.microsoft.com/office/drawing/2014/chart" uri="{C3380CC4-5D6E-409C-BE32-E72D297353CC}">
              <c16:uniqueId val="{00000000-C5C5-427B-A059-94DA0AB937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188.57</c:v>
                </c:pt>
                <c:pt idx="2">
                  <c:v>187.69</c:v>
                </c:pt>
                <c:pt idx="3">
                  <c:v>188.24</c:v>
                </c:pt>
                <c:pt idx="4">
                  <c:v>184.85</c:v>
                </c:pt>
              </c:numCache>
            </c:numRef>
          </c:val>
          <c:smooth val="0"/>
          <c:extLst>
            <c:ext xmlns:c16="http://schemas.microsoft.com/office/drawing/2014/chart" uri="{C3380CC4-5D6E-409C-BE32-E72D297353CC}">
              <c16:uniqueId val="{00000001-C5C5-427B-A059-94DA0AB937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8"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白石市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Cd1</v>
      </c>
      <c r="X8" s="39"/>
      <c r="Y8" s="39"/>
      <c r="Z8" s="39"/>
      <c r="AA8" s="39"/>
      <c r="AB8" s="39"/>
      <c r="AC8" s="39"/>
      <c r="AD8" s="40" t="str">
        <f>データ!$M$6</f>
        <v>非設置</v>
      </c>
      <c r="AE8" s="40"/>
      <c r="AF8" s="40"/>
      <c r="AG8" s="40"/>
      <c r="AH8" s="40"/>
      <c r="AI8" s="40"/>
      <c r="AJ8" s="40"/>
      <c r="AK8" s="3"/>
      <c r="AL8" s="41">
        <f>データ!S6</f>
        <v>31229</v>
      </c>
      <c r="AM8" s="41"/>
      <c r="AN8" s="41"/>
      <c r="AO8" s="41"/>
      <c r="AP8" s="41"/>
      <c r="AQ8" s="41"/>
      <c r="AR8" s="41"/>
      <c r="AS8" s="41"/>
      <c r="AT8" s="34">
        <f>データ!T6</f>
        <v>286.48</v>
      </c>
      <c r="AU8" s="34"/>
      <c r="AV8" s="34"/>
      <c r="AW8" s="34"/>
      <c r="AX8" s="34"/>
      <c r="AY8" s="34"/>
      <c r="AZ8" s="34"/>
      <c r="BA8" s="34"/>
      <c r="BB8" s="34">
        <f>データ!U6</f>
        <v>109.01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58.37</v>
      </c>
      <c r="J10" s="34"/>
      <c r="K10" s="34"/>
      <c r="L10" s="34"/>
      <c r="M10" s="34"/>
      <c r="N10" s="34"/>
      <c r="O10" s="34"/>
      <c r="P10" s="34">
        <f>データ!P6</f>
        <v>68.91</v>
      </c>
      <c r="Q10" s="34"/>
      <c r="R10" s="34"/>
      <c r="S10" s="34"/>
      <c r="T10" s="34"/>
      <c r="U10" s="34"/>
      <c r="V10" s="34"/>
      <c r="W10" s="34">
        <f>データ!Q6</f>
        <v>92.51</v>
      </c>
      <c r="X10" s="34"/>
      <c r="Y10" s="34"/>
      <c r="Z10" s="34"/>
      <c r="AA10" s="34"/>
      <c r="AB10" s="34"/>
      <c r="AC10" s="34"/>
      <c r="AD10" s="41">
        <f>データ!R6</f>
        <v>4235</v>
      </c>
      <c r="AE10" s="41"/>
      <c r="AF10" s="41"/>
      <c r="AG10" s="41"/>
      <c r="AH10" s="41"/>
      <c r="AI10" s="41"/>
      <c r="AJ10" s="41"/>
      <c r="AK10" s="2"/>
      <c r="AL10" s="41">
        <f>データ!V6</f>
        <v>21303</v>
      </c>
      <c r="AM10" s="41"/>
      <c r="AN10" s="41"/>
      <c r="AO10" s="41"/>
      <c r="AP10" s="41"/>
      <c r="AQ10" s="41"/>
      <c r="AR10" s="41"/>
      <c r="AS10" s="41"/>
      <c r="AT10" s="34">
        <f>データ!W6</f>
        <v>9.14</v>
      </c>
      <c r="AU10" s="34"/>
      <c r="AV10" s="34"/>
      <c r="AW10" s="34"/>
      <c r="AX10" s="34"/>
      <c r="AY10" s="34"/>
      <c r="AZ10" s="34"/>
      <c r="BA10" s="34"/>
      <c r="BB10" s="34">
        <f>データ!X6</f>
        <v>2330.7399999999998</v>
      </c>
      <c r="BC10" s="34"/>
      <c r="BD10" s="34"/>
      <c r="BE10" s="34"/>
      <c r="BF10" s="34"/>
      <c r="BG10" s="34"/>
      <c r="BH10" s="34"/>
      <c r="BI10" s="34"/>
      <c r="BJ10" s="2"/>
      <c r="BK10" s="2"/>
      <c r="BL10" s="72" t="s">
        <v>22</v>
      </c>
      <c r="BM10" s="73"/>
      <c r="BN10" s="74" t="s">
        <v>23</v>
      </c>
      <c r="BO10" s="74"/>
      <c r="BP10" s="74"/>
      <c r="BQ10" s="74"/>
      <c r="BR10" s="74"/>
      <c r="BS10" s="74"/>
      <c r="BT10" s="74"/>
      <c r="BU10" s="74"/>
      <c r="BV10" s="74"/>
      <c r="BW10" s="74"/>
      <c r="BX10" s="74"/>
      <c r="BY10" s="7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26</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115</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6" t="s">
        <v>113</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6"/>
      <c r="BM58" s="67"/>
      <c r="BN58" s="67"/>
      <c r="BO58" s="67"/>
      <c r="BP58" s="67"/>
      <c r="BQ58" s="67"/>
      <c r="BR58" s="67"/>
      <c r="BS58" s="67"/>
      <c r="BT58" s="67"/>
      <c r="BU58" s="67"/>
      <c r="BV58" s="67"/>
      <c r="BW58" s="67"/>
      <c r="BX58" s="67"/>
      <c r="BY58" s="67"/>
      <c r="BZ58" s="6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6"/>
      <c r="BM59" s="67"/>
      <c r="BN59" s="67"/>
      <c r="BO59" s="67"/>
      <c r="BP59" s="67"/>
      <c r="BQ59" s="67"/>
      <c r="BR59" s="67"/>
      <c r="BS59" s="67"/>
      <c r="BT59" s="67"/>
      <c r="BU59" s="67"/>
      <c r="BV59" s="67"/>
      <c r="BW59" s="67"/>
      <c r="BX59" s="67"/>
      <c r="BY59" s="67"/>
      <c r="BZ59" s="68"/>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6" t="s">
        <v>114</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6"/>
      <c r="BM80" s="67"/>
      <c r="BN80" s="67"/>
      <c r="BO80" s="67"/>
      <c r="BP80" s="67"/>
      <c r="BQ80" s="67"/>
      <c r="BR80" s="67"/>
      <c r="BS80" s="67"/>
      <c r="BT80" s="67"/>
      <c r="BU80" s="67"/>
      <c r="BV80" s="67"/>
      <c r="BW80" s="67"/>
      <c r="BX80" s="67"/>
      <c r="BY80" s="67"/>
      <c r="BZ80" s="6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6"/>
      <c r="BM81" s="67"/>
      <c r="BN81" s="67"/>
      <c r="BO81" s="67"/>
      <c r="BP81" s="67"/>
      <c r="BQ81" s="67"/>
      <c r="BR81" s="67"/>
      <c r="BS81" s="67"/>
      <c r="BT81" s="67"/>
      <c r="BU81" s="67"/>
      <c r="BV81" s="67"/>
      <c r="BW81" s="67"/>
      <c r="BX81" s="67"/>
      <c r="BY81" s="67"/>
      <c r="BZ81" s="6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peKv6amC8Y1tOVN3dpVfACE5CUImq6l4WSNBj5FYTADx+aTaPnOrokfhjxNjraYpXWw9+0WIXgRLO3rLFbRxQ==" saltValue="hK5r4haXb4ZuH5OcQCQX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42064</v>
      </c>
      <c r="D6" s="19">
        <f t="shared" si="3"/>
        <v>46</v>
      </c>
      <c r="E6" s="19">
        <f t="shared" si="3"/>
        <v>17</v>
      </c>
      <c r="F6" s="19">
        <f t="shared" si="3"/>
        <v>1</v>
      </c>
      <c r="G6" s="19">
        <f t="shared" si="3"/>
        <v>0</v>
      </c>
      <c r="H6" s="19" t="str">
        <f t="shared" si="3"/>
        <v>宮城県　白石市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58.37</v>
      </c>
      <c r="P6" s="20">
        <f t="shared" si="3"/>
        <v>68.91</v>
      </c>
      <c r="Q6" s="20">
        <f t="shared" si="3"/>
        <v>92.51</v>
      </c>
      <c r="R6" s="20">
        <f t="shared" si="3"/>
        <v>4235</v>
      </c>
      <c r="S6" s="20">
        <f t="shared" si="3"/>
        <v>31229</v>
      </c>
      <c r="T6" s="20">
        <f t="shared" si="3"/>
        <v>286.48</v>
      </c>
      <c r="U6" s="20">
        <f t="shared" si="3"/>
        <v>109.01</v>
      </c>
      <c r="V6" s="20">
        <f t="shared" si="3"/>
        <v>21303</v>
      </c>
      <c r="W6" s="20">
        <f t="shared" si="3"/>
        <v>9.14</v>
      </c>
      <c r="X6" s="20">
        <f t="shared" si="3"/>
        <v>2330.7399999999998</v>
      </c>
      <c r="Y6" s="21">
        <f>IF(Y7="",NA(),Y7)</f>
        <v>108.06</v>
      </c>
      <c r="Z6" s="21">
        <f t="shared" ref="Z6:AH6" si="4">IF(Z7="",NA(),Z7)</f>
        <v>112.08</v>
      </c>
      <c r="AA6" s="21">
        <f t="shared" si="4"/>
        <v>112.07</v>
      </c>
      <c r="AB6" s="21">
        <f t="shared" si="4"/>
        <v>114.68</v>
      </c>
      <c r="AC6" s="21">
        <f t="shared" si="4"/>
        <v>111.01</v>
      </c>
      <c r="AD6" s="21">
        <f t="shared" si="4"/>
        <v>106.81</v>
      </c>
      <c r="AE6" s="21">
        <f t="shared" si="4"/>
        <v>105.41</v>
      </c>
      <c r="AF6" s="21">
        <f t="shared" si="4"/>
        <v>104.64</v>
      </c>
      <c r="AG6" s="21">
        <f t="shared" si="4"/>
        <v>105.35</v>
      </c>
      <c r="AH6" s="21">
        <f t="shared" si="4"/>
        <v>106.8</v>
      </c>
      <c r="AI6" s="20" t="str">
        <f>IF(AI7="","",IF(AI7="-","【-】","【"&amp;SUBSTITUTE(TEXT(AI7,"#,##0.00"),"-","△")&amp;"】"))</f>
        <v>【105.91】</v>
      </c>
      <c r="AJ6" s="21">
        <f>IF(AJ7="",NA(),AJ7)</f>
        <v>199.95</v>
      </c>
      <c r="AK6" s="21">
        <f t="shared" ref="AK6:AS6" si="5">IF(AK7="",NA(),AK7)</f>
        <v>160.24</v>
      </c>
      <c r="AL6" s="21">
        <f t="shared" si="5"/>
        <v>136.02000000000001</v>
      </c>
      <c r="AM6" s="21">
        <f t="shared" si="5"/>
        <v>120.76</v>
      </c>
      <c r="AN6" s="21">
        <f t="shared" si="5"/>
        <v>108.83</v>
      </c>
      <c r="AO6" s="21">
        <f t="shared" si="5"/>
        <v>34.4</v>
      </c>
      <c r="AP6" s="21">
        <f t="shared" si="5"/>
        <v>25.86</v>
      </c>
      <c r="AQ6" s="21">
        <f t="shared" si="5"/>
        <v>25.76</v>
      </c>
      <c r="AR6" s="21">
        <f t="shared" si="5"/>
        <v>26.07</v>
      </c>
      <c r="AS6" s="21">
        <f t="shared" si="5"/>
        <v>26.89</v>
      </c>
      <c r="AT6" s="20" t="str">
        <f>IF(AT7="","",IF(AT7="-","【-】","【"&amp;SUBSTITUTE(TEXT(AT7,"#,##0.00"),"-","△")&amp;"】"))</f>
        <v>【3.03】</v>
      </c>
      <c r="AU6" s="21">
        <f>IF(AU7="",NA(),AU7)</f>
        <v>47.33</v>
      </c>
      <c r="AV6" s="21">
        <f t="shared" ref="AV6:BD6" si="6">IF(AV7="",NA(),AV7)</f>
        <v>44.62</v>
      </c>
      <c r="AW6" s="21">
        <f t="shared" si="6"/>
        <v>37.020000000000003</v>
      </c>
      <c r="AX6" s="21">
        <f t="shared" si="6"/>
        <v>33.97</v>
      </c>
      <c r="AY6" s="21">
        <f t="shared" si="6"/>
        <v>37.520000000000003</v>
      </c>
      <c r="AZ6" s="21">
        <f t="shared" si="6"/>
        <v>68.17</v>
      </c>
      <c r="BA6" s="21">
        <f t="shared" si="6"/>
        <v>58.23</v>
      </c>
      <c r="BB6" s="21">
        <f t="shared" si="6"/>
        <v>65.56</v>
      </c>
      <c r="BC6" s="21">
        <f t="shared" si="6"/>
        <v>65.87</v>
      </c>
      <c r="BD6" s="21">
        <f t="shared" si="6"/>
        <v>77.260000000000005</v>
      </c>
      <c r="BE6" s="20" t="str">
        <f>IF(BE7="","",IF(BE7="-","【-】","【"&amp;SUBSTITUTE(TEXT(BE7,"#,##0.00"),"-","△")&amp;"】"))</f>
        <v>【78.43】</v>
      </c>
      <c r="BF6" s="21">
        <f>IF(BF7="",NA(),BF7)</f>
        <v>1071.48</v>
      </c>
      <c r="BG6" s="21">
        <f t="shared" ref="BG6:BO6" si="7">IF(BG7="",NA(),BG7)</f>
        <v>1026.33</v>
      </c>
      <c r="BH6" s="21">
        <f t="shared" si="7"/>
        <v>982.43</v>
      </c>
      <c r="BI6" s="21">
        <f t="shared" si="7"/>
        <v>998.9</v>
      </c>
      <c r="BJ6" s="21">
        <f t="shared" si="7"/>
        <v>941.52</v>
      </c>
      <c r="BK6" s="21">
        <f t="shared" si="7"/>
        <v>789.44</v>
      </c>
      <c r="BL6" s="21">
        <f t="shared" si="7"/>
        <v>812.92</v>
      </c>
      <c r="BM6" s="21">
        <f t="shared" si="7"/>
        <v>765.48</v>
      </c>
      <c r="BN6" s="21">
        <f t="shared" si="7"/>
        <v>742.08</v>
      </c>
      <c r="BO6" s="21">
        <f t="shared" si="7"/>
        <v>730.84</v>
      </c>
      <c r="BP6" s="20" t="str">
        <f>IF(BP7="","",IF(BP7="-","【-】","【"&amp;SUBSTITUTE(TEXT(BP7,"#,##0.00"),"-","△")&amp;"】"))</f>
        <v>【630.82】</v>
      </c>
      <c r="BQ6" s="21">
        <f>IF(BQ7="",NA(),BQ7)</f>
        <v>126.03</v>
      </c>
      <c r="BR6" s="21">
        <f t="shared" ref="BR6:BZ6" si="8">IF(BR7="",NA(),BR7)</f>
        <v>130.61000000000001</v>
      </c>
      <c r="BS6" s="21">
        <f t="shared" si="8"/>
        <v>136.57</v>
      </c>
      <c r="BT6" s="21">
        <f t="shared" si="8"/>
        <v>145.35</v>
      </c>
      <c r="BU6" s="21">
        <f t="shared" si="8"/>
        <v>136.41999999999999</v>
      </c>
      <c r="BV6" s="21">
        <f t="shared" si="8"/>
        <v>87.29</v>
      </c>
      <c r="BW6" s="21">
        <f t="shared" si="8"/>
        <v>85.4</v>
      </c>
      <c r="BX6" s="21">
        <f t="shared" si="8"/>
        <v>87.8</v>
      </c>
      <c r="BY6" s="21">
        <f t="shared" si="8"/>
        <v>86.51</v>
      </c>
      <c r="BZ6" s="21">
        <f t="shared" si="8"/>
        <v>89.17</v>
      </c>
      <c r="CA6" s="20" t="str">
        <f>IF(CA7="","",IF(CA7="-","【-】","【"&amp;SUBSTITUTE(TEXT(CA7,"#,##0.00"),"-","△")&amp;"】"))</f>
        <v>【97.81】</v>
      </c>
      <c r="CB6" s="21">
        <f>IF(CB7="",NA(),CB7)</f>
        <v>174.1</v>
      </c>
      <c r="CC6" s="21">
        <f t="shared" ref="CC6:CK6" si="9">IF(CC7="",NA(),CC7)</f>
        <v>167.92</v>
      </c>
      <c r="CD6" s="21">
        <f t="shared" si="9"/>
        <v>161.03</v>
      </c>
      <c r="CE6" s="21">
        <f t="shared" si="9"/>
        <v>151.68</v>
      </c>
      <c r="CF6" s="21">
        <f t="shared" si="9"/>
        <v>161.59</v>
      </c>
      <c r="CG6" s="21">
        <f t="shared" si="9"/>
        <v>176.67</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55.84</v>
      </c>
      <c r="CT6" s="21">
        <f t="shared" si="10"/>
        <v>55.78</v>
      </c>
      <c r="CU6" s="21">
        <f t="shared" si="10"/>
        <v>54.86</v>
      </c>
      <c r="CV6" s="21">
        <f t="shared" si="10"/>
        <v>55.04</v>
      </c>
      <c r="CW6" s="20" t="str">
        <f>IF(CW7="","",IF(CW7="-","【-】","【"&amp;SUBSTITUTE(TEXT(CW7,"#,##0.00"),"-","△")&amp;"】"))</f>
        <v>【58.94】</v>
      </c>
      <c r="CX6" s="21">
        <f>IF(CX7="",NA(),CX7)</f>
        <v>91.32</v>
      </c>
      <c r="CY6" s="21">
        <f t="shared" ref="CY6:DG6" si="11">IF(CY7="",NA(),CY7)</f>
        <v>91.18</v>
      </c>
      <c r="CZ6" s="21">
        <f t="shared" si="11"/>
        <v>91.3</v>
      </c>
      <c r="DA6" s="21">
        <f t="shared" si="11"/>
        <v>91.64</v>
      </c>
      <c r="DB6" s="21">
        <f t="shared" si="11"/>
        <v>91.63</v>
      </c>
      <c r="DC6" s="21">
        <f t="shared" si="11"/>
        <v>90.42</v>
      </c>
      <c r="DD6" s="21">
        <f t="shared" si="11"/>
        <v>92.34</v>
      </c>
      <c r="DE6" s="21">
        <f t="shared" si="11"/>
        <v>91.78</v>
      </c>
      <c r="DF6" s="21">
        <f t="shared" si="11"/>
        <v>91.37</v>
      </c>
      <c r="DG6" s="21">
        <f t="shared" si="11"/>
        <v>91.92</v>
      </c>
      <c r="DH6" s="20" t="str">
        <f>IF(DH7="","",IF(DH7="-","【-】","【"&amp;SUBSTITUTE(TEXT(DH7,"#,##0.00"),"-","△")&amp;"】"))</f>
        <v>【95.91】</v>
      </c>
      <c r="DI6" s="21">
        <f>IF(DI7="",NA(),DI7)</f>
        <v>25.99</v>
      </c>
      <c r="DJ6" s="21">
        <f t="shared" ref="DJ6:DR6" si="12">IF(DJ7="",NA(),DJ7)</f>
        <v>28.06</v>
      </c>
      <c r="DK6" s="21">
        <f t="shared" si="12"/>
        <v>30.3</v>
      </c>
      <c r="DL6" s="21">
        <f t="shared" si="12"/>
        <v>32.549999999999997</v>
      </c>
      <c r="DM6" s="21">
        <f t="shared" si="12"/>
        <v>34.71</v>
      </c>
      <c r="DN6" s="21">
        <f t="shared" si="12"/>
        <v>29.23</v>
      </c>
      <c r="DO6" s="21">
        <f t="shared" si="12"/>
        <v>25.37</v>
      </c>
      <c r="DP6" s="21">
        <f t="shared" si="12"/>
        <v>26.89</v>
      </c>
      <c r="DQ6" s="21">
        <f t="shared" si="12"/>
        <v>29.42</v>
      </c>
      <c r="DR6" s="21">
        <f t="shared" si="12"/>
        <v>31.14</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0.54</v>
      </c>
      <c r="EA6" s="21">
        <f t="shared" si="13"/>
        <v>0.75</v>
      </c>
      <c r="EB6" s="21">
        <f t="shared" si="13"/>
        <v>0.74</v>
      </c>
      <c r="EC6" s="21">
        <f t="shared" si="13"/>
        <v>0.76</v>
      </c>
      <c r="ED6" s="20" t="str">
        <f>IF(ED7="","",IF(ED7="-","【-】","【"&amp;SUBSTITUTE(TEXT(ED7,"#,##0.00"),"-","△")&amp;"】"))</f>
        <v>【8.68】</v>
      </c>
      <c r="EE6" s="20">
        <f>IF(EE7="",NA(),EE7)</f>
        <v>0</v>
      </c>
      <c r="EF6" s="20">
        <f t="shared" ref="EF6:EN6" si="14">IF(EF7="",NA(),EF7)</f>
        <v>0</v>
      </c>
      <c r="EG6" s="20">
        <f t="shared" si="14"/>
        <v>0</v>
      </c>
      <c r="EH6" s="20">
        <f t="shared" si="14"/>
        <v>0</v>
      </c>
      <c r="EI6" s="20">
        <f t="shared" si="14"/>
        <v>0</v>
      </c>
      <c r="EJ6" s="21">
        <f t="shared" si="14"/>
        <v>0.17</v>
      </c>
      <c r="EK6" s="21">
        <f t="shared" si="14"/>
        <v>0.09</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42064</v>
      </c>
      <c r="D7" s="23">
        <v>46</v>
      </c>
      <c r="E7" s="23">
        <v>17</v>
      </c>
      <c r="F7" s="23">
        <v>1</v>
      </c>
      <c r="G7" s="23">
        <v>0</v>
      </c>
      <c r="H7" s="23" t="s">
        <v>96</v>
      </c>
      <c r="I7" s="23" t="s">
        <v>97</v>
      </c>
      <c r="J7" s="23" t="s">
        <v>98</v>
      </c>
      <c r="K7" s="23" t="s">
        <v>99</v>
      </c>
      <c r="L7" s="23" t="s">
        <v>100</v>
      </c>
      <c r="M7" s="23" t="s">
        <v>101</v>
      </c>
      <c r="N7" s="24" t="s">
        <v>102</v>
      </c>
      <c r="O7" s="24">
        <v>58.37</v>
      </c>
      <c r="P7" s="24">
        <v>68.91</v>
      </c>
      <c r="Q7" s="24">
        <v>92.51</v>
      </c>
      <c r="R7" s="24">
        <v>4235</v>
      </c>
      <c r="S7" s="24">
        <v>31229</v>
      </c>
      <c r="T7" s="24">
        <v>286.48</v>
      </c>
      <c r="U7" s="24">
        <v>109.01</v>
      </c>
      <c r="V7" s="24">
        <v>21303</v>
      </c>
      <c r="W7" s="24">
        <v>9.14</v>
      </c>
      <c r="X7" s="24">
        <v>2330.7399999999998</v>
      </c>
      <c r="Y7" s="24">
        <v>108.06</v>
      </c>
      <c r="Z7" s="24">
        <v>112.08</v>
      </c>
      <c r="AA7" s="24">
        <v>112.07</v>
      </c>
      <c r="AB7" s="24">
        <v>114.68</v>
      </c>
      <c r="AC7" s="24">
        <v>111.01</v>
      </c>
      <c r="AD7" s="24">
        <v>106.81</v>
      </c>
      <c r="AE7" s="24">
        <v>105.41</v>
      </c>
      <c r="AF7" s="24">
        <v>104.64</v>
      </c>
      <c r="AG7" s="24">
        <v>105.35</v>
      </c>
      <c r="AH7" s="24">
        <v>106.8</v>
      </c>
      <c r="AI7" s="24">
        <v>105.91</v>
      </c>
      <c r="AJ7" s="24">
        <v>199.95</v>
      </c>
      <c r="AK7" s="24">
        <v>160.24</v>
      </c>
      <c r="AL7" s="24">
        <v>136.02000000000001</v>
      </c>
      <c r="AM7" s="24">
        <v>120.76</v>
      </c>
      <c r="AN7" s="24">
        <v>108.83</v>
      </c>
      <c r="AO7" s="24">
        <v>34.4</v>
      </c>
      <c r="AP7" s="24">
        <v>25.86</v>
      </c>
      <c r="AQ7" s="24">
        <v>25.76</v>
      </c>
      <c r="AR7" s="24">
        <v>26.07</v>
      </c>
      <c r="AS7" s="24">
        <v>26.89</v>
      </c>
      <c r="AT7" s="24">
        <v>3.03</v>
      </c>
      <c r="AU7" s="24">
        <v>47.33</v>
      </c>
      <c r="AV7" s="24">
        <v>44.62</v>
      </c>
      <c r="AW7" s="24">
        <v>37.020000000000003</v>
      </c>
      <c r="AX7" s="24">
        <v>33.97</v>
      </c>
      <c r="AY7" s="24">
        <v>37.520000000000003</v>
      </c>
      <c r="AZ7" s="24">
        <v>68.17</v>
      </c>
      <c r="BA7" s="24">
        <v>58.23</v>
      </c>
      <c r="BB7" s="24">
        <v>65.56</v>
      </c>
      <c r="BC7" s="24">
        <v>65.87</v>
      </c>
      <c r="BD7" s="24">
        <v>77.260000000000005</v>
      </c>
      <c r="BE7" s="24">
        <v>78.430000000000007</v>
      </c>
      <c r="BF7" s="24">
        <v>1071.48</v>
      </c>
      <c r="BG7" s="24">
        <v>1026.33</v>
      </c>
      <c r="BH7" s="24">
        <v>982.43</v>
      </c>
      <c r="BI7" s="24">
        <v>998.9</v>
      </c>
      <c r="BJ7" s="24">
        <v>941.52</v>
      </c>
      <c r="BK7" s="24">
        <v>789.44</v>
      </c>
      <c r="BL7" s="24">
        <v>812.92</v>
      </c>
      <c r="BM7" s="24">
        <v>765.48</v>
      </c>
      <c r="BN7" s="24">
        <v>742.08</v>
      </c>
      <c r="BO7" s="24">
        <v>730.84</v>
      </c>
      <c r="BP7" s="24">
        <v>630.82000000000005</v>
      </c>
      <c r="BQ7" s="24">
        <v>126.03</v>
      </c>
      <c r="BR7" s="24">
        <v>130.61000000000001</v>
      </c>
      <c r="BS7" s="24">
        <v>136.57</v>
      </c>
      <c r="BT7" s="24">
        <v>145.35</v>
      </c>
      <c r="BU7" s="24">
        <v>136.41999999999999</v>
      </c>
      <c r="BV7" s="24">
        <v>87.29</v>
      </c>
      <c r="BW7" s="24">
        <v>85.4</v>
      </c>
      <c r="BX7" s="24">
        <v>87.8</v>
      </c>
      <c r="BY7" s="24">
        <v>86.51</v>
      </c>
      <c r="BZ7" s="24">
        <v>89.17</v>
      </c>
      <c r="CA7" s="24">
        <v>97.81</v>
      </c>
      <c r="CB7" s="24">
        <v>174.1</v>
      </c>
      <c r="CC7" s="24">
        <v>167.92</v>
      </c>
      <c r="CD7" s="24">
        <v>161.03</v>
      </c>
      <c r="CE7" s="24">
        <v>151.68</v>
      </c>
      <c r="CF7" s="24">
        <v>161.59</v>
      </c>
      <c r="CG7" s="24">
        <v>176.67</v>
      </c>
      <c r="CH7" s="24">
        <v>188.57</v>
      </c>
      <c r="CI7" s="24">
        <v>187.69</v>
      </c>
      <c r="CJ7" s="24">
        <v>188.24</v>
      </c>
      <c r="CK7" s="24">
        <v>184.85</v>
      </c>
      <c r="CL7" s="24">
        <v>138.75</v>
      </c>
      <c r="CM7" s="24" t="s">
        <v>102</v>
      </c>
      <c r="CN7" s="24" t="s">
        <v>102</v>
      </c>
      <c r="CO7" s="24" t="s">
        <v>102</v>
      </c>
      <c r="CP7" s="24" t="s">
        <v>102</v>
      </c>
      <c r="CQ7" s="24" t="s">
        <v>102</v>
      </c>
      <c r="CR7" s="24">
        <v>57.42</v>
      </c>
      <c r="CS7" s="24">
        <v>55.84</v>
      </c>
      <c r="CT7" s="24">
        <v>55.78</v>
      </c>
      <c r="CU7" s="24">
        <v>54.86</v>
      </c>
      <c r="CV7" s="24">
        <v>55.04</v>
      </c>
      <c r="CW7" s="24">
        <v>58.94</v>
      </c>
      <c r="CX7" s="24">
        <v>91.32</v>
      </c>
      <c r="CY7" s="24">
        <v>91.18</v>
      </c>
      <c r="CZ7" s="24">
        <v>91.3</v>
      </c>
      <c r="DA7" s="24">
        <v>91.64</v>
      </c>
      <c r="DB7" s="24">
        <v>91.63</v>
      </c>
      <c r="DC7" s="24">
        <v>90.42</v>
      </c>
      <c r="DD7" s="24">
        <v>92.34</v>
      </c>
      <c r="DE7" s="24">
        <v>91.78</v>
      </c>
      <c r="DF7" s="24">
        <v>91.37</v>
      </c>
      <c r="DG7" s="24">
        <v>91.92</v>
      </c>
      <c r="DH7" s="24">
        <v>95.91</v>
      </c>
      <c r="DI7" s="24">
        <v>25.99</v>
      </c>
      <c r="DJ7" s="24">
        <v>28.06</v>
      </c>
      <c r="DK7" s="24">
        <v>30.3</v>
      </c>
      <c r="DL7" s="24">
        <v>32.549999999999997</v>
      </c>
      <c r="DM7" s="24">
        <v>34.71</v>
      </c>
      <c r="DN7" s="24">
        <v>29.23</v>
      </c>
      <c r="DO7" s="24">
        <v>25.37</v>
      </c>
      <c r="DP7" s="24">
        <v>26.89</v>
      </c>
      <c r="DQ7" s="24">
        <v>29.42</v>
      </c>
      <c r="DR7" s="24">
        <v>31.14</v>
      </c>
      <c r="DS7" s="24">
        <v>41.09</v>
      </c>
      <c r="DT7" s="24">
        <v>0</v>
      </c>
      <c r="DU7" s="24">
        <v>0</v>
      </c>
      <c r="DV7" s="24">
        <v>0</v>
      </c>
      <c r="DW7" s="24">
        <v>0</v>
      </c>
      <c r="DX7" s="24">
        <v>0</v>
      </c>
      <c r="DY7" s="24">
        <v>1.37</v>
      </c>
      <c r="DZ7" s="24">
        <v>0.54</v>
      </c>
      <c r="EA7" s="24">
        <v>0.75</v>
      </c>
      <c r="EB7" s="24">
        <v>0.74</v>
      </c>
      <c r="EC7" s="24">
        <v>0.76</v>
      </c>
      <c r="ED7" s="24">
        <v>8.68</v>
      </c>
      <c r="EE7" s="24">
        <v>0</v>
      </c>
      <c r="EF7" s="24">
        <v>0</v>
      </c>
      <c r="EG7" s="24">
        <v>0</v>
      </c>
      <c r="EH7" s="24">
        <v>0</v>
      </c>
      <c r="EI7" s="24">
        <v>0</v>
      </c>
      <c r="EJ7" s="24">
        <v>0.17</v>
      </c>
      <c r="EK7" s="24">
        <v>0.09</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半澤 佳奈美</cp:lastModifiedBy>
  <cp:lastPrinted>2025-02-03T08:10:03Z</cp:lastPrinted>
  <dcterms:created xsi:type="dcterms:W3CDTF">2025-01-24T06:58:01Z</dcterms:created>
  <dcterms:modified xsi:type="dcterms:W3CDTF">2025-02-19T23:42:57Z</dcterms:modified>
  <cp:category/>
</cp:coreProperties>
</file>